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ng hop &amp; so sanh" sheetId="1" state="visible" r:id="rId1"/>
    <sheet xmlns:r="http://schemas.openxmlformats.org/officeDocument/2006/relationships" name="1209 (he dau)" sheetId="2" state="visible" r:id="rId2"/>
    <sheet xmlns:r="http://schemas.openxmlformats.org/officeDocument/2006/relationships" name="1009H (he nuoc)" sheetId="3" state="visible" r:id="rId3"/>
    <sheet xmlns:r="http://schemas.openxmlformats.org/officeDocument/2006/relationships" name="Ghi ch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F3864"/>
      <sz val="13"/>
    </font>
    <font>
      <i val="1"/>
      <color rgb="00808080"/>
      <sz val="9"/>
    </font>
    <font>
      <b val="1"/>
      <color rgb="00FFFFFF"/>
    </font>
    <font>
      <b val="1"/>
    </font>
    <font>
      <b val="1"/>
      <color rgb="001F3864"/>
      <sz val="12"/>
    </font>
    <font>
      <b val="1"/>
      <color rgb="00C00000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3" fontId="0" fillId="0" borderId="1" applyAlignment="1" pivotButton="0" quotePrefix="0" xfId="0">
      <alignment horizontal="right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4" fillId="0" borderId="0" pivotButton="0" quotePrefix="0" xfId="0"/>
    <xf numFmtId="3" fontId="0" fillId="0" borderId="0" pivotButton="0" quotePrefix="0" xfId="0"/>
    <xf numFmtId="0" fontId="5" fillId="0" borderId="0" pivotButton="0" quotePrefix="0" xfId="0"/>
    <xf numFmtId="3" fontId="0" fillId="0" borderId="1" pivotButton="0" quotePrefix="0" xfId="0"/>
    <xf numFmtId="0" fontId="6" fillId="0" borderId="1" pivotButton="0" quotePrefix="0" xfId="0"/>
    <xf numFmtId="3" fontId="4" fillId="0" borderId="1" pivotButton="0" quotePrefix="0" xfId="0"/>
    <xf numFmtId="3" fontId="6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42" customWidth="1" min="1" max="1"/>
    <col width="20" customWidth="1" min="2" max="2"/>
    <col width="20" customWidth="1" min="3" max="3"/>
  </cols>
  <sheetData>
    <row r="1">
      <c r="A1" s="1" t="inlineStr">
        <is>
          <t>GIÁ THÀNH DẦU BẢO QUẢN 1209 (hệ dầu) &amp; 1009H (hệ nước) — 01/10/2026</t>
        </is>
      </c>
    </row>
    <row r="2">
      <c r="A2" s="2" t="inlineStr">
        <is>
          <t>Nguồn công thức: file "công thức dầu gửi Andy 12-09-26.xlsx" · giá: CSDL + bảng giá nội bộ (số mới nhất)</t>
        </is>
      </c>
    </row>
    <row r="4">
      <c r="A4" s="3" t="inlineStr">
        <is>
          <t>Chỉ tiêu</t>
        </is>
      </c>
      <c r="B4" s="3" t="inlineStr">
        <is>
          <t>1209 (hệ dầu)</t>
        </is>
      </c>
      <c r="C4" s="3" t="inlineStr">
        <is>
          <t>1009H (hệ nước)</t>
        </is>
      </c>
    </row>
    <row r="5">
      <c r="A5" s="4" t="inlineStr">
        <is>
          <t>Tổng khối lượng phiếu (g)</t>
        </is>
      </c>
      <c r="B5" s="5" t="inlineStr">
        <is>
          <t>221.0 (100,00%)</t>
        </is>
      </c>
      <c r="C5" s="5" t="inlineStr">
        <is>
          <t>228.5 (100,00%)</t>
        </is>
      </c>
    </row>
    <row r="6">
      <c r="A6" s="4" t="inlineStr">
        <is>
          <t>Giá vốn nguyên liệu 1 kg</t>
        </is>
      </c>
      <c r="B6" s="5" t="n">
        <v>54967</v>
      </c>
      <c r="C6" s="5" t="n">
        <v>48019</v>
      </c>
    </row>
    <row r="7">
      <c r="A7" s="4" t="inlineStr">
        <is>
          <t>Giá vốn mẻ theo phiếu</t>
        </is>
      </c>
      <c r="B7" s="5" t="inlineStr">
        <is>
          <t>12148 đ</t>
        </is>
      </c>
      <c r="C7" s="5" t="inlineStr">
        <is>
          <t>10972 đ</t>
        </is>
      </c>
    </row>
    <row r="8">
      <c r="A8" s="4" t="inlineStr">
        <is>
          <t xml:space="preserve">×1,03 (hoa hồng) = </t>
        </is>
      </c>
      <c r="B8" s="5" t="n">
        <v>56616</v>
      </c>
      <c r="C8" s="5" t="n">
        <v>49460</v>
      </c>
    </row>
    <row r="9">
      <c r="A9" s="4" t="inlineStr">
        <is>
          <t xml:space="preserve">×1,20 (chi phí) = </t>
        </is>
      </c>
      <c r="B9" s="5" t="n">
        <v>67940</v>
      </c>
      <c r="C9" s="5" t="n">
        <v>59352</v>
      </c>
    </row>
    <row r="10">
      <c r="A10" s="4" t="inlineStr">
        <is>
          <t xml:space="preserve">×1,15 (lợi nhuận) = </t>
        </is>
      </c>
      <c r="B10" s="5" t="n">
        <v>78131</v>
      </c>
      <c r="C10" s="5" t="n">
        <v>68255</v>
      </c>
    </row>
    <row r="11">
      <c r="A11" s="6" t="inlineStr">
        <is>
          <t>+ 3.100 (bao bì) = GIÁ BÁN</t>
        </is>
      </c>
      <c r="B11" s="7" t="n">
        <v>81231</v>
      </c>
      <c r="C11" s="7" t="n">
        <v>71355</v>
      </c>
    </row>
    <row r="12">
      <c r="A12" s="4" t="inlineStr">
        <is>
          <t>Mã CHƯA có giá</t>
        </is>
      </c>
      <c r="B12" s="5" t="inlineStr">
        <is>
          <t>Exskin</t>
        </is>
      </c>
      <c r="C12" s="5" t="inlineStr">
        <is>
          <t>—</t>
        </is>
      </c>
    </row>
    <row r="14">
      <c r="A14" s="8" t="inlineStr">
        <is>
          <t>CHẤT PHA LOÃNG KÈM THEO</t>
        </is>
      </c>
    </row>
    <row r="15">
      <c r="A15" t="inlineStr">
        <is>
          <t>Chất pha loãng 1209 (hệ dầu)</t>
        </is>
      </c>
      <c r="B15" t="inlineStr">
        <is>
          <t>DBE 100% ⇒ giá vốn 38.300 đ/kg</t>
        </is>
      </c>
    </row>
    <row r="16">
      <c r="A16" t="inlineStr">
        <is>
          <t>Chất pha loãng 1009H (hệ nước)</t>
        </is>
      </c>
      <c r="B16" t="inlineStr">
        <is>
          <t>Nước 70% + PG 30% ⇒ giá vốn 11.220 đ/kg (PG: báo 15/09/26 TOP 37.400)</t>
        </is>
      </c>
    </row>
    <row r="18">
      <c r="A18" s="8" t="inlineStr">
        <is>
          <t>SO SÁNH MẶT BẰNG NỘI BỘ (bảng giá dầu bảo quản 11-08-2026)</t>
        </is>
      </c>
    </row>
    <row r="19">
      <c r="A19" t="inlineStr">
        <is>
          <t>Dung môi Stain</t>
        </is>
      </c>
      <c r="B19" s="9" t="n">
        <v>34649</v>
      </c>
    </row>
    <row r="20">
      <c r="A20" t="inlineStr">
        <is>
          <t>Dung môi lau</t>
        </is>
      </c>
      <c r="B20" s="9" t="n">
        <v>61377</v>
      </c>
    </row>
    <row r="21">
      <c r="A21" t="inlineStr">
        <is>
          <t>RLO nhũ</t>
        </is>
      </c>
      <c r="B21" s="9" t="n">
        <v>80825</v>
      </c>
    </row>
    <row r="22">
      <c r="A22" t="inlineStr">
        <is>
          <t>Dầu Stain hệ dầu</t>
        </is>
      </c>
      <c r="B22" s="9" t="n">
        <v>98228</v>
      </c>
    </row>
    <row r="23">
      <c r="A23" t="inlineStr">
        <is>
          <t>Dầu bảo vệ 1507H</t>
        </is>
      </c>
      <c r="B23" s="9" t="n">
        <v>101544</v>
      </c>
    </row>
    <row r="24">
      <c r="A24" t="inlineStr">
        <is>
          <t>TO nhũ</t>
        </is>
      </c>
      <c r="B24" s="9" t="n">
        <v>156290</v>
      </c>
    </row>
    <row r="26">
      <c r="A26" s="2" t="inlineStr">
        <is>
          <t>So với bản 30/09/2026: 1209 = 54.831 (nay 54,967) · 1005H = 48.084 (1009H cùng thành phần: 48,019)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5" customWidth="1" min="1" max="1"/>
    <col width="32" customWidth="1" min="2" max="2"/>
    <col width="10" customWidth="1" min="3" max="3"/>
    <col width="8" customWidth="1" min="4" max="4"/>
    <col width="9" customWidth="1" min="5" max="5"/>
    <col width="12" customWidth="1" min="6" max="6"/>
    <col width="44" customWidth="1" min="7" max="7"/>
    <col width="14" customWidth="1" min="8" max="8"/>
    <col width="20" customWidth="1" min="9" max="9"/>
  </cols>
  <sheetData>
    <row r="1">
      <c r="A1" s="10" t="inlineStr">
        <is>
          <t>CHI TIẾT — Dầu bảo quản 1209 (he dau)</t>
        </is>
      </c>
    </row>
    <row r="3">
      <c r="A3" s="3" t="inlineStr">
        <is>
          <t>#</t>
        </is>
      </c>
      <c r="B3" s="3" t="inlineStr">
        <is>
          <t>Nguyên liệu</t>
        </is>
      </c>
      <c r="C3" s="3" t="inlineStr">
        <is>
          <t>g/phiếu</t>
        </is>
      </c>
      <c r="D3" s="3" t="inlineStr">
        <is>
          <t>%KL</t>
        </is>
      </c>
      <c r="E3" s="3" t="inlineStr">
        <is>
          <t>g/1 kg</t>
        </is>
      </c>
      <c r="F3" s="3" t="inlineStr">
        <is>
          <t>Giá (đ/kg)</t>
        </is>
      </c>
      <c r="G3" s="3" t="inlineStr">
        <is>
          <t>Nguồn + ngày</t>
        </is>
      </c>
      <c r="H3" s="3" t="inlineStr">
        <is>
          <t>Tiền cho 1 kg</t>
        </is>
      </c>
      <c r="I3" s="3" t="inlineStr">
        <is>
          <t>Ghi chú</t>
        </is>
      </c>
    </row>
    <row r="4">
      <c r="A4" s="4" t="n">
        <v>1</v>
      </c>
      <c r="B4" s="4" t="inlineStr">
        <is>
          <t>Nhựa Alkyphoenix S63-80 HV</t>
        </is>
      </c>
      <c r="C4" s="4" t="n">
        <v>100</v>
      </c>
      <c r="D4" s="4" t="n">
        <v>45.25</v>
      </c>
      <c r="E4" s="4" t="n">
        <v>452.5</v>
      </c>
      <c r="F4" s="11" t="n">
        <v>47500</v>
      </c>
      <c r="G4" s="4" t="inlineStr">
        <is>
          <t>Giá báo 07/09/26 (tồn 19/03/26: 49.000)</t>
        </is>
      </c>
      <c r="H4" s="11" t="n">
        <v>21493</v>
      </c>
      <c r="I4" s="4" t="inlineStr"/>
    </row>
    <row r="5">
      <c r="A5" s="4" t="n">
        <v>2</v>
      </c>
      <c r="B5" s="4" t="inlineStr">
        <is>
          <t>NR100 (Dung môi Stain)</t>
        </is>
      </c>
      <c r="C5" s="4" t="n">
        <v>50</v>
      </c>
      <c r="D5" s="4" t="n">
        <v>22.62</v>
      </c>
      <c r="E5" s="4" t="n">
        <v>226.2</v>
      </c>
      <c r="F5" s="11" t="n">
        <v>22196</v>
      </c>
      <c r="G5" s="4" t="inlineStr">
        <is>
          <t>Bảng giá dầu bảo quản 11-08-2026 (mục Dung môi Stain)</t>
        </is>
      </c>
      <c r="H5" s="11" t="n">
        <v>5022</v>
      </c>
      <c r="I5" s="4" t="inlineStr"/>
    </row>
    <row r="6">
      <c r="A6" s="4" t="n">
        <v>3</v>
      </c>
      <c r="B6" s="4" t="inlineStr">
        <is>
          <t>DBE</t>
        </is>
      </c>
      <c r="C6" s="4" t="n">
        <v>50</v>
      </c>
      <c r="D6" s="4" t="n">
        <v>22.62</v>
      </c>
      <c r="E6" s="4" t="n">
        <v>226.2</v>
      </c>
      <c r="F6" s="11" t="n">
        <v>38300</v>
      </c>
      <c r="G6" s="4" t="inlineStr">
        <is>
          <t>Giá báo NCC Thiên Nghĩa 22/09/26</t>
        </is>
      </c>
      <c r="H6" s="11" t="n">
        <v>8665</v>
      </c>
      <c r="I6" s="4" t="inlineStr"/>
    </row>
    <row r="7">
      <c r="A7" s="4" t="n">
        <v>4</v>
      </c>
      <c r="B7" s="4" t="inlineStr">
        <is>
          <t>C803 (Syloid C 803)</t>
        </is>
      </c>
      <c r="C7" s="4" t="n">
        <v>6.5</v>
      </c>
      <c r="D7" s="4" t="n">
        <v>2.94</v>
      </c>
      <c r="E7" s="4" t="n">
        <v>29.4</v>
      </c>
      <c r="F7" s="11" t="n">
        <v>151000</v>
      </c>
      <c r="G7" s="4" t="inlineStr">
        <is>
          <t>Đặt hàng 18/06/26 (chất làm mờ W.R. Grace)</t>
        </is>
      </c>
      <c r="H7" s="11" t="n">
        <v>4441</v>
      </c>
      <c r="I7" s="4" t="inlineStr"/>
    </row>
    <row r="8">
      <c r="A8" s="4" t="n">
        <v>5</v>
      </c>
      <c r="B8" s="4" t="inlineStr">
        <is>
          <t>B34 (Bentone 34 dạng xylen)</t>
        </is>
      </c>
      <c r="C8" s="4" t="n">
        <v>5.5</v>
      </c>
      <c r="D8" s="4" t="n">
        <v>2.49</v>
      </c>
      <c r="E8" s="4" t="n">
        <v>24.9</v>
      </c>
      <c r="F8" s="11" t="n">
        <v>230000</v>
      </c>
      <c r="G8" s="4" t="inlineStr">
        <is>
          <t>Giá báo 10/09/26</t>
        </is>
      </c>
      <c r="H8" s="11" t="n">
        <v>5724</v>
      </c>
      <c r="I8" s="4" t="inlineStr"/>
    </row>
    <row r="9">
      <c r="A9" s="4" t="n">
        <v>6</v>
      </c>
      <c r="B9" s="4" t="inlineStr">
        <is>
          <t>C32 20% (Siltech C 32)</t>
        </is>
      </c>
      <c r="C9" s="4" t="n">
        <v>3</v>
      </c>
      <c r="D9" s="4" t="n">
        <v>1.36</v>
      </c>
      <c r="E9" s="4" t="n">
        <v>13.6</v>
      </c>
      <c r="F9" s="11" t="n">
        <v>160360</v>
      </c>
      <c r="G9" s="4">
        <f> 0,2 × 677.000 + 0,8 × xylen 31.200 (báo 10/09/26)</f>
        <v/>
      </c>
      <c r="H9" s="11" t="n">
        <v>2177</v>
      </c>
      <c r="I9" s="4" t="inlineStr"/>
    </row>
    <row r="10">
      <c r="A10" s="4" t="n">
        <v>7</v>
      </c>
      <c r="B10" s="4" t="inlineStr">
        <is>
          <t>Ca (Calcium 10)</t>
        </is>
      </c>
      <c r="C10" s="4" t="n">
        <v>1.5</v>
      </c>
      <c r="D10" s="4" t="n">
        <v>0.68</v>
      </c>
      <c r="E10" s="4" t="n">
        <v>6.8</v>
      </c>
      <c r="F10" s="11" t="n">
        <v>66000</v>
      </c>
      <c r="G10" s="4" t="inlineStr">
        <is>
          <t>Giá báo 03/09/26</t>
        </is>
      </c>
      <c r="H10" s="11" t="n">
        <v>448</v>
      </c>
      <c r="I10" s="4" t="inlineStr"/>
    </row>
    <row r="11">
      <c r="A11" s="4" t="n">
        <v>8</v>
      </c>
      <c r="B11" s="4" t="inlineStr">
        <is>
          <t>Cobalt (Cobalt Octoate 10%)</t>
        </is>
      </c>
      <c r="C11" s="4" t="n">
        <v>1</v>
      </c>
      <c r="D11" s="4" t="n">
        <v>0.45</v>
      </c>
      <c r="E11" s="4" t="n">
        <v>4.5</v>
      </c>
      <c r="F11" s="11" t="n">
        <v>185000</v>
      </c>
      <c r="G11" s="4" t="inlineStr">
        <is>
          <t>Giá báo 03/09/26</t>
        </is>
      </c>
      <c r="H11" s="11" t="n">
        <v>837</v>
      </c>
      <c r="I11" s="4" t="inlineStr"/>
    </row>
    <row r="12">
      <c r="A12" s="4" t="n">
        <v>9</v>
      </c>
      <c r="B12" s="4" t="inlineStr">
        <is>
          <t>CF100 (Crosslinker CF-100)</t>
        </is>
      </c>
      <c r="C12" s="4" t="n">
        <v>2</v>
      </c>
      <c r="D12" s="4" t="n">
        <v>0.9</v>
      </c>
      <c r="E12" s="4" t="n">
        <v>9</v>
      </c>
      <c r="F12" s="11" t="n">
        <v>525000</v>
      </c>
      <c r="G12" s="4" t="inlineStr">
        <is>
          <t>Giá báo 10/09/26</t>
        </is>
      </c>
      <c r="H12" s="11" t="n">
        <v>4751</v>
      </c>
      <c r="I12" s="4" t="inlineStr"/>
    </row>
    <row r="13">
      <c r="A13" s="4" t="n">
        <v>10</v>
      </c>
      <c r="B13" s="4" t="inlineStr">
        <is>
          <t>Zir24 (Zirconium 24)</t>
        </is>
      </c>
      <c r="C13" s="4" t="n">
        <v>0</v>
      </c>
      <c r="D13" s="4" t="n">
        <v>0</v>
      </c>
      <c r="E13" s="4" t="n">
        <v>0</v>
      </c>
      <c r="F13" s="11" t="n">
        <v>170000</v>
      </c>
      <c r="G13" s="4" t="inlineStr">
        <is>
          <t>Tồn kho 20/11/2024</t>
        </is>
      </c>
      <c r="H13" s="11" t="n">
        <v>0</v>
      </c>
      <c r="I13" s="4" t="inlineStr">
        <is>
          <t>khối lượng = 0</t>
        </is>
      </c>
    </row>
    <row r="14">
      <c r="A14" s="4" t="n">
        <v>11</v>
      </c>
      <c r="B14" s="4" t="inlineStr">
        <is>
          <t>Polyphase 641</t>
        </is>
      </c>
      <c r="C14" s="4" t="n">
        <v>0.5</v>
      </c>
      <c r="D14" s="4" t="n">
        <v>0.23</v>
      </c>
      <c r="E14" s="4" t="n">
        <v>2.3</v>
      </c>
      <c r="F14" s="11" t="n">
        <v>565000</v>
      </c>
      <c r="G14" s="4" t="inlineStr">
        <is>
          <t>Đặt hàng 14/07/26</t>
        </is>
      </c>
      <c r="H14" s="11" t="n">
        <v>1278</v>
      </c>
      <c r="I14" s="4" t="inlineStr"/>
    </row>
    <row r="15">
      <c r="A15" s="4" t="n">
        <v>12</v>
      </c>
      <c r="B15" s="4" t="inlineStr">
        <is>
          <t>5800F 20%</t>
        </is>
      </c>
      <c r="C15" s="4" t="n">
        <v>0.5</v>
      </c>
      <c r="D15" s="4" t="n">
        <v>0.23</v>
      </c>
      <c r="E15" s="4" t="n">
        <v>2.3</v>
      </c>
      <c r="F15" s="11" t="n">
        <v>57800</v>
      </c>
      <c r="G15" s="4">
        <f> 20% Defom 5800F 153.000 + 80% Butyl Acetate 34.000</f>
        <v/>
      </c>
      <c r="H15" s="11" t="n">
        <v>131</v>
      </c>
      <c r="I15" s="4" t="inlineStr">
        <is>
          <t>MỚI có giá</t>
        </is>
      </c>
    </row>
    <row r="16">
      <c r="A16" s="12" t="n">
        <v>13</v>
      </c>
      <c r="B16" s="12" t="inlineStr">
        <is>
          <t>Exskin</t>
        </is>
      </c>
      <c r="C16" s="12" t="n">
        <v>0.5</v>
      </c>
      <c r="D16" s="12" t="n">
        <v>0.23</v>
      </c>
      <c r="E16" s="12" t="n">
        <v>2.3</v>
      </c>
      <c r="F16" s="12" t="inlineStr">
        <is>
          <t>CHƯA có giá</t>
        </is>
      </c>
      <c r="G16" s="12" t="inlineStr">
        <is>
          <t>CHƯA có giá</t>
        </is>
      </c>
      <c r="H16" s="12" t="n">
        <v>0</v>
      </c>
      <c r="I16" s="12" t="inlineStr">
        <is>
          <t>CHƯA có giá</t>
        </is>
      </c>
    </row>
    <row r="17">
      <c r="A17" s="6" t="inlineStr"/>
      <c r="B17" s="6" t="inlineStr">
        <is>
          <t>TỔNG</t>
        </is>
      </c>
      <c r="C17" s="6" t="n">
        <v>221</v>
      </c>
      <c r="D17" s="6" t="n">
        <v>100</v>
      </c>
      <c r="E17" s="6" t="n">
        <v>1000</v>
      </c>
      <c r="F17" s="6" t="inlineStr"/>
      <c r="G17" s="6" t="inlineStr"/>
      <c r="H17" s="13" t="n">
        <v>54967</v>
      </c>
      <c r="I17" s="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5" customWidth="1" min="1" max="1"/>
    <col width="32" customWidth="1" min="2" max="2"/>
    <col width="10" customWidth="1" min="3" max="3"/>
    <col width="8" customWidth="1" min="4" max="4"/>
    <col width="9" customWidth="1" min="5" max="5"/>
    <col width="12" customWidth="1" min="6" max="6"/>
    <col width="44" customWidth="1" min="7" max="7"/>
    <col width="14" customWidth="1" min="8" max="8"/>
    <col width="20" customWidth="1" min="9" max="9"/>
  </cols>
  <sheetData>
    <row r="1">
      <c r="A1" s="10" t="inlineStr">
        <is>
          <t>CHI TIẾT — Dầu bảo quản 1009H (he nuoc)</t>
        </is>
      </c>
    </row>
    <row r="3">
      <c r="A3" s="3" t="inlineStr">
        <is>
          <t>#</t>
        </is>
      </c>
      <c r="B3" s="3" t="inlineStr">
        <is>
          <t>Nguyên liệu</t>
        </is>
      </c>
      <c r="C3" s="3" t="inlineStr">
        <is>
          <t>g/phiếu</t>
        </is>
      </c>
      <c r="D3" s="3" t="inlineStr">
        <is>
          <t>%KL</t>
        </is>
      </c>
      <c r="E3" s="3" t="inlineStr">
        <is>
          <t>g/1 kg</t>
        </is>
      </c>
      <c r="F3" s="3" t="inlineStr">
        <is>
          <t>Giá (đ/kg)</t>
        </is>
      </c>
      <c r="G3" s="3" t="inlineStr">
        <is>
          <t>Nguồn + ngày</t>
        </is>
      </c>
      <c r="H3" s="3" t="inlineStr">
        <is>
          <t>Tiền cho 1 kg</t>
        </is>
      </c>
      <c r="I3" s="3" t="inlineStr">
        <is>
          <t>Ghi chú</t>
        </is>
      </c>
    </row>
    <row r="4">
      <c r="A4" s="4" t="n">
        <v>1</v>
      </c>
      <c r="B4" s="4" t="inlineStr">
        <is>
          <t>Nhựa 6191 (Viscopol 6191)</t>
        </is>
      </c>
      <c r="C4" s="4" t="n">
        <v>151.4</v>
      </c>
      <c r="D4" s="4" t="n">
        <v>66.26000000000001</v>
      </c>
      <c r="E4" s="4" t="n">
        <v>662.6</v>
      </c>
      <c r="F4" s="11" t="n">
        <v>42000</v>
      </c>
      <c r="G4" s="4" t="inlineStr">
        <is>
          <t>Giá báo 08/09/26</t>
        </is>
      </c>
      <c r="H4" s="11" t="n">
        <v>27828</v>
      </c>
      <c r="I4" s="4" t="inlineStr"/>
    </row>
    <row r="5">
      <c r="A5" s="4" t="n">
        <v>2</v>
      </c>
      <c r="B5" s="4" t="inlineStr">
        <is>
          <t>BYK 093 50%</t>
        </is>
      </c>
      <c r="C5" s="4" t="n">
        <v>0.5</v>
      </c>
      <c r="D5" s="4" t="n">
        <v>0.22</v>
      </c>
      <c r="E5" s="4" t="n">
        <v>2.2</v>
      </c>
      <c r="F5" s="11" t="n">
        <v>231000</v>
      </c>
      <c r="G5" s="4" t="inlineStr">
        <is>
          <t>BYK 093 gốc 462.000 (báo 14/09/26) ÷ 2</t>
        </is>
      </c>
      <c r="H5" s="11" t="n">
        <v>505</v>
      </c>
      <c r="I5" s="4" t="inlineStr"/>
    </row>
    <row r="6">
      <c r="A6" s="4" t="n">
        <v>3</v>
      </c>
      <c r="B6" s="4" t="inlineStr">
        <is>
          <t>BYK 2010 (Disperbyk 2010)</t>
        </is>
      </c>
      <c r="C6" s="4" t="n">
        <v>0.3</v>
      </c>
      <c r="D6" s="4" t="n">
        <v>0.13</v>
      </c>
      <c r="E6" s="4" t="n">
        <v>1.3</v>
      </c>
      <c r="F6" s="11" t="n">
        <v>279000</v>
      </c>
      <c r="G6" s="4" t="inlineStr">
        <is>
          <t>Giá báo 14/09/26</t>
        </is>
      </c>
      <c r="H6" s="11" t="n">
        <v>366</v>
      </c>
      <c r="I6" s="4" t="inlineStr"/>
    </row>
    <row r="7">
      <c r="A7" s="4" t="n">
        <v>4</v>
      </c>
      <c r="B7" s="4" t="inlineStr">
        <is>
          <t>C803 (Syloid C 803)</t>
        </is>
      </c>
      <c r="C7" s="4" t="n">
        <v>5.5</v>
      </c>
      <c r="D7" s="4" t="n">
        <v>2.41</v>
      </c>
      <c r="E7" s="4" t="n">
        <v>24.1</v>
      </c>
      <c r="F7" s="11" t="n">
        <v>151000</v>
      </c>
      <c r="G7" s="4" t="inlineStr">
        <is>
          <t>Đặt hàng 18/06/26</t>
        </is>
      </c>
      <c r="H7" s="11" t="n">
        <v>3635</v>
      </c>
      <c r="I7" s="4" t="inlineStr"/>
    </row>
    <row r="8">
      <c r="A8" s="4" t="n">
        <v>5</v>
      </c>
      <c r="B8" s="4" t="inlineStr">
        <is>
          <t>Carbitol (Butyl Carbitol)</t>
        </is>
      </c>
      <c r="C8" s="4" t="n">
        <v>1.5</v>
      </c>
      <c r="D8" s="4" t="n">
        <v>0.66</v>
      </c>
      <c r="E8" s="4" t="n">
        <v>6.6</v>
      </c>
      <c r="F8" s="11" t="n">
        <v>62000</v>
      </c>
      <c r="G8" s="4" t="inlineStr">
        <is>
          <t>Báo 22/09/26 SAMCHEM (NAM BÌNH 63.500)</t>
        </is>
      </c>
      <c r="H8" s="11" t="n">
        <v>407</v>
      </c>
      <c r="I8" s="4" t="inlineStr"/>
    </row>
    <row r="9">
      <c r="A9" s="4" t="n">
        <v>6</v>
      </c>
      <c r="B9" s="4" t="inlineStr">
        <is>
          <t>MEG</t>
        </is>
      </c>
      <c r="C9" s="4" t="n">
        <v>12</v>
      </c>
      <c r="D9" s="4" t="n">
        <v>5.25</v>
      </c>
      <c r="E9" s="4" t="n">
        <v>52.5</v>
      </c>
      <c r="F9" s="11" t="n">
        <v>29000</v>
      </c>
      <c r="G9" s="4" t="inlineStr">
        <is>
          <t>Báo 22/09/26 NAM BÌNH (TOP 30.600)</t>
        </is>
      </c>
      <c r="H9" s="11" t="n">
        <v>1523</v>
      </c>
      <c r="I9" s="4" t="inlineStr"/>
    </row>
    <row r="10">
      <c r="A10" s="4" t="n">
        <v>7</v>
      </c>
      <c r="B10" s="4" t="inlineStr">
        <is>
          <t>IOG (Acticide IOG)</t>
        </is>
      </c>
      <c r="C10" s="4" t="n">
        <v>0.5</v>
      </c>
      <c r="D10" s="4" t="n">
        <v>0.22</v>
      </c>
      <c r="E10" s="4" t="n">
        <v>2.2</v>
      </c>
      <c r="F10" s="11" t="n">
        <v>580000</v>
      </c>
      <c r="G10" s="4" t="inlineStr">
        <is>
          <t>Giá báo 14/09/26</t>
        </is>
      </c>
      <c r="H10" s="11" t="n">
        <v>1269</v>
      </c>
      <c r="I10" s="4" t="inlineStr"/>
    </row>
    <row r="11">
      <c r="A11" s="4" t="n">
        <v>8</v>
      </c>
      <c r="B11" s="4" t="inlineStr">
        <is>
          <t>Nước</t>
        </is>
      </c>
      <c r="C11" s="4" t="n">
        <v>15.2</v>
      </c>
      <c r="D11" s="4" t="n">
        <v>6.65</v>
      </c>
      <c r="E11" s="4" t="n">
        <v>66.5</v>
      </c>
      <c r="F11" s="11" t="n">
        <v>0</v>
      </c>
      <c r="G11" s="4" t="inlineStr">
        <is>
          <t>nước xử lý</t>
        </is>
      </c>
      <c r="H11" s="11" t="n">
        <v>0</v>
      </c>
      <c r="I11" s="4" t="inlineStr"/>
    </row>
    <row r="12">
      <c r="A12" s="4" t="n">
        <v>9</v>
      </c>
      <c r="B12" s="4" t="inlineStr">
        <is>
          <t>DC51 10% (Dowsil 51)</t>
        </is>
      </c>
      <c r="C12" s="4" t="n">
        <v>7.6</v>
      </c>
      <c r="D12" s="4" t="n">
        <v>3.33</v>
      </c>
      <c r="E12" s="4" t="n">
        <v>33.3</v>
      </c>
      <c r="F12" s="11" t="n">
        <v>71000</v>
      </c>
      <c r="G12" s="4">
        <f> 0,1 × 710.000 (báo 10/09/26)</f>
        <v/>
      </c>
      <c r="H12" s="11" t="n">
        <v>2361</v>
      </c>
      <c r="I12" s="4" t="inlineStr"/>
    </row>
    <row r="13">
      <c r="A13" s="4" t="n">
        <v>10</v>
      </c>
      <c r="B13" s="4" t="inlineStr">
        <is>
          <t>BYK 093 50% (đợt 2)</t>
        </is>
      </c>
      <c r="C13" s="4" t="n">
        <v>1</v>
      </c>
      <c r="D13" s="4" t="n">
        <v>0.44</v>
      </c>
      <c r="E13" s="4" t="n">
        <v>4.4</v>
      </c>
      <c r="F13" s="11" t="n">
        <v>231000</v>
      </c>
      <c r="G13" s="4" t="inlineStr">
        <is>
          <t>như dòng 2</t>
        </is>
      </c>
      <c r="H13" s="11" t="n">
        <v>1011</v>
      </c>
      <c r="I13" s="4" t="inlineStr"/>
    </row>
    <row r="14">
      <c r="A14" s="4" t="n">
        <v>11</v>
      </c>
      <c r="B14" s="4" t="inlineStr">
        <is>
          <t>KL245 (Tego Wet KL 245)</t>
        </is>
      </c>
      <c r="C14" s="4" t="n">
        <v>0.7</v>
      </c>
      <c r="D14" s="4" t="n">
        <v>0.31</v>
      </c>
      <c r="E14" s="4" t="n">
        <v>3.1</v>
      </c>
      <c r="F14" s="11" t="n">
        <v>454000</v>
      </c>
      <c r="G14" s="4" t="inlineStr">
        <is>
          <t>Giá báo 09/09/26</t>
        </is>
      </c>
      <c r="H14" s="11" t="n">
        <v>1391</v>
      </c>
      <c r="I14" s="4" t="inlineStr"/>
    </row>
    <row r="15">
      <c r="A15" s="12" t="n">
        <v>12</v>
      </c>
      <c r="B15" s="12" t="inlineStr">
        <is>
          <t>Glycerine</t>
        </is>
      </c>
      <c r="C15" s="12" t="n">
        <v>31.6</v>
      </c>
      <c r="D15" s="12" t="n">
        <v>13.83</v>
      </c>
      <c r="E15" s="12" t="n">
        <v>138.3</v>
      </c>
      <c r="F15" s="14" t="n">
        <v>40000</v>
      </c>
      <c r="G15" s="12" t="inlineStr">
        <is>
          <t>Tồn kho 12/05/2023</t>
        </is>
      </c>
      <c r="H15" s="14" t="n">
        <v>5532</v>
      </c>
      <c r="I15" s="12" t="inlineStr">
        <is>
          <t>GIÁ CŨ 2023 — cần cập nhật</t>
        </is>
      </c>
    </row>
    <row r="16">
      <c r="A16" s="4" t="n">
        <v>13</v>
      </c>
      <c r="B16" s="4" t="inlineStr">
        <is>
          <t>BYK 420 (Rheobyk D420)</t>
        </is>
      </c>
      <c r="C16" s="4" t="n">
        <v>0.7</v>
      </c>
      <c r="D16" s="4" t="n">
        <v>0.31</v>
      </c>
      <c r="E16" s="4" t="n">
        <v>3.1</v>
      </c>
      <c r="F16" s="11" t="n">
        <v>715000</v>
      </c>
      <c r="G16" s="4" t="inlineStr">
        <is>
          <t>Giá báo 14/09/26</t>
        </is>
      </c>
      <c r="H16" s="11" t="n">
        <v>2190</v>
      </c>
      <c r="I16" s="4" t="inlineStr"/>
    </row>
    <row r="17">
      <c r="A17" s="6" t="inlineStr"/>
      <c r="B17" s="6" t="inlineStr">
        <is>
          <t>TỔNG</t>
        </is>
      </c>
      <c r="C17" s="6" t="n">
        <v>228.5</v>
      </c>
      <c r="D17" s="6" t="n">
        <v>100</v>
      </c>
      <c r="E17" s="6" t="n">
        <v>1000</v>
      </c>
      <c r="F17" s="6" t="inlineStr"/>
      <c r="G17" s="6" t="inlineStr"/>
      <c r="H17" s="13" t="n">
        <v>48019</v>
      </c>
      <c r="I17" s="6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0" t="inlineStr">
        <is>
          <t>GHI CHÚ</t>
        </is>
      </c>
    </row>
    <row r="3">
      <c r="A3" s="15" t="inlineStr">
        <is>
          <t>• Công thức nhà dòng DẦU BẢO QUẢN: GTNL × 1,03 (hoa hồng) × 1,20 (chi phí) × 1,15 (lợi nhuận) + 3.100 đ/kg (bao bì).</t>
        </is>
      </c>
    </row>
    <row r="4">
      <c r="A4" s="15" t="inlineStr">
        <is>
          <t>• So với bản 30/09/2026 (cùng 2 hệ) chỉ khác 1 điểm: dòng "S100F 20%" trước chưa có giá nay là "5800F 20%" = 57.800 đ/kg; chất pha loãng 1209 nay là DBE 100% (38.300) thay cho PBE chưa có giá.</t>
        </is>
      </c>
    </row>
    <row r="5">
      <c r="A5" s="15" t="inlineStr">
        <is>
          <t>• Chất pha loãng 1209 = DBE 100% · chất pha loãng 1009H = Nước 70% + PG 30% = 11.220 đ/kg.</t>
        </is>
      </c>
    </row>
    <row r="6">
      <c r="A6" s="15" t="inlineStr">
        <is>
          <t>• CÒN THIẾU: (1) Exskin (CT 1209) chưa có giá ở mọi bảng giá; (2) Glycerine (1009H) đang dùng giá tồn 12/05/2023 = 40.000 ⇒ nếu nay 60.000 thì +2.766 đ/kg, 70.000 thì +4.149 đ/kg.</t>
        </is>
      </c>
    </row>
    <row r="7">
      <c r="A7" s="15" t="inlineStr">
        <is>
          <t>• Zir24 có trong phiếu nhưng khối lượng = 0 nên không ảnh hưởng giá vốn.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2026-10-01T10:39:06Z</dcterms:created>
  <dcterms:modified xmlns:dcterms="http://purl.org/dc/terms/" xmlns:xsi="http://www.w3.org/2001/XMLSchema-instance" xsi:type="dcterms:W3CDTF">2026-10-01T10:39:06Z</dcterms:modified>
</cp:coreProperties>
</file>