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Ũ LINH\TAI LIEU\CT hoan thien\WB UV\"/>
    </mc:Choice>
  </mc:AlternateContent>
  <xr:revisionPtr revIDLastSave="0" documentId="13_ncr:1_{B7655B97-9D60-4468-8E08-696D8291A6BC}" xr6:coauthVersionLast="47" xr6:coauthVersionMax="47" xr10:uidLastSave="{00000000-0000-0000-0000-000000000000}"/>
  <bookViews>
    <workbookView xWindow="-120" yWindow="-120" windowWidth="24240" windowHeight="13020" firstSheet="3" activeTab="8" xr2:uid="{475E6AE3-5C0A-4916-85A1-2FEC7D64FB92}"/>
  </bookViews>
  <sheets>
    <sheet name="0510 Topcoat HL" sheetId="1" state="hidden" r:id="rId1"/>
    <sheet name="0510 Topcoat HL-5" sheetId="2" state="hidden" r:id="rId2"/>
    <sheet name="0510 Topcoat HL-M1" sheetId="5" state="hidden" r:id="rId3"/>
    <sheet name="Lót TN" sheetId="7" r:id="rId4"/>
    <sheet name="Bóng mờ" sheetId="8" r:id="rId5"/>
    <sheet name="Bóng sáng clear" sheetId="10" r:id="rId6"/>
    <sheet name="Lót trắng" sheetId="3" r:id="rId7"/>
    <sheet name="Bóng trắng mờ" sheetId="9" r:id="rId8"/>
    <sheet name="Bóng trắng sáng" sheetId="11" r:id="rId9"/>
    <sheet name="Dung môi lau PVC 1005" sheetId="4" state="hidden" r:id="rId10"/>
    <sheet name="Dung môi lau PVC 1605" sheetId="6" state="hidden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1" l="1"/>
  <c r="D21" i="11" s="1"/>
  <c r="C22" i="11"/>
  <c r="C23" i="11"/>
  <c r="C20" i="11"/>
  <c r="D20" i="11" s="1"/>
  <c r="B23" i="11"/>
  <c r="D23" i="11" s="1"/>
  <c r="D22" i="11"/>
  <c r="B16" i="11"/>
  <c r="C12" i="11" s="1"/>
  <c r="D12" i="11" s="1"/>
  <c r="B25" i="9"/>
  <c r="C22" i="9" s="1"/>
  <c r="D22" i="9" s="1"/>
  <c r="B15" i="10"/>
  <c r="C15" i="10" s="1"/>
  <c r="D15" i="10" s="1"/>
  <c r="B18" i="9"/>
  <c r="C4" i="8"/>
  <c r="D4" i="8" s="1"/>
  <c r="C5" i="8"/>
  <c r="D5" i="8"/>
  <c r="C6" i="8"/>
  <c r="D6" i="8"/>
  <c r="C7" i="8"/>
  <c r="D7" i="8"/>
  <c r="C8" i="8"/>
  <c r="D8" i="8" s="1"/>
  <c r="C9" i="8"/>
  <c r="D9" i="8"/>
  <c r="C10" i="8"/>
  <c r="D10" i="8"/>
  <c r="C11" i="8"/>
  <c r="D11" i="8"/>
  <c r="C12" i="8"/>
  <c r="D12" i="8" s="1"/>
  <c r="C13" i="8"/>
  <c r="D13" i="8"/>
  <c r="C14" i="8"/>
  <c r="D14" i="8"/>
  <c r="C15" i="8"/>
  <c r="D15" i="8"/>
  <c r="C16" i="8"/>
  <c r="D16" i="8" s="1"/>
  <c r="C17" i="8"/>
  <c r="D17" i="8"/>
  <c r="C18" i="8"/>
  <c r="D18" i="8"/>
  <c r="B18" i="8"/>
  <c r="D16" i="7"/>
  <c r="B16" i="7"/>
  <c r="C13" i="7" s="1"/>
  <c r="D13" i="7" s="1"/>
  <c r="C2" i="7"/>
  <c r="D2" i="7" s="1"/>
  <c r="B25" i="3"/>
  <c r="C23" i="3" s="1"/>
  <c r="D23" i="3" s="1"/>
  <c r="B17" i="3"/>
  <c r="C4" i="3" s="1"/>
  <c r="D4" i="3" s="1"/>
  <c r="D6" i="6"/>
  <c r="B6" i="6"/>
  <c r="C4" i="6" s="1"/>
  <c r="D4" i="6" s="1"/>
  <c r="B8" i="5"/>
  <c r="B7" i="5"/>
  <c r="B6" i="5"/>
  <c r="B5" i="5"/>
  <c r="B4" i="5"/>
  <c r="B6" i="4"/>
  <c r="C14" i="11" l="1"/>
  <c r="D14" i="11" s="1"/>
  <c r="C16" i="11"/>
  <c r="D16" i="11" s="1"/>
  <c r="C5" i="11"/>
  <c r="D5" i="11" s="1"/>
  <c r="C9" i="11"/>
  <c r="D9" i="11" s="1"/>
  <c r="C13" i="11"/>
  <c r="D13" i="11" s="1"/>
  <c r="C2" i="11"/>
  <c r="D2" i="11" s="1"/>
  <c r="C6" i="11"/>
  <c r="D6" i="11" s="1"/>
  <c r="C10" i="11"/>
  <c r="D10" i="11" s="1"/>
  <c r="C15" i="11"/>
  <c r="D15" i="11" s="1"/>
  <c r="C3" i="11"/>
  <c r="D3" i="11" s="1"/>
  <c r="C7" i="11"/>
  <c r="D7" i="11" s="1"/>
  <c r="C11" i="11"/>
  <c r="D11" i="11" s="1"/>
  <c r="C4" i="11"/>
  <c r="D4" i="11" s="1"/>
  <c r="C8" i="11"/>
  <c r="D8" i="11" s="1"/>
  <c r="C23" i="9"/>
  <c r="D23" i="9" s="1"/>
  <c r="C24" i="9"/>
  <c r="D24" i="9" s="1"/>
  <c r="C25" i="9"/>
  <c r="D25" i="9" s="1"/>
  <c r="C3" i="10"/>
  <c r="D3" i="10" s="1"/>
  <c r="C2" i="10"/>
  <c r="D2" i="10" s="1"/>
  <c r="C5" i="10"/>
  <c r="D5" i="10" s="1"/>
  <c r="C8" i="10"/>
  <c r="D8" i="10" s="1"/>
  <c r="C9" i="10"/>
  <c r="D9" i="10" s="1"/>
  <c r="C12" i="10"/>
  <c r="D12" i="10" s="1"/>
  <c r="C11" i="10"/>
  <c r="D11" i="10" s="1"/>
  <c r="C4" i="10"/>
  <c r="D4" i="10" s="1"/>
  <c r="C6" i="10"/>
  <c r="D6" i="10" s="1"/>
  <c r="C13" i="10"/>
  <c r="D13" i="10" s="1"/>
  <c r="C7" i="10"/>
  <c r="D7" i="10" s="1"/>
  <c r="C10" i="10"/>
  <c r="D10" i="10" s="1"/>
  <c r="C14" i="10"/>
  <c r="D14" i="10" s="1"/>
  <c r="C16" i="9"/>
  <c r="D16" i="9" s="1"/>
  <c r="C7" i="9"/>
  <c r="D7" i="9" s="1"/>
  <c r="C9" i="9"/>
  <c r="D9" i="9" s="1"/>
  <c r="C11" i="9"/>
  <c r="D11" i="9" s="1"/>
  <c r="C2" i="9"/>
  <c r="D2" i="9" s="1"/>
  <c r="C10" i="9"/>
  <c r="D10" i="9" s="1"/>
  <c r="C13" i="9"/>
  <c r="D13" i="9" s="1"/>
  <c r="C4" i="9"/>
  <c r="D4" i="9" s="1"/>
  <c r="C14" i="9"/>
  <c r="D14" i="9" s="1"/>
  <c r="C5" i="9"/>
  <c r="D5" i="9" s="1"/>
  <c r="C15" i="9"/>
  <c r="D15" i="9" s="1"/>
  <c r="C6" i="9"/>
  <c r="D6" i="9" s="1"/>
  <c r="C17" i="9"/>
  <c r="D17" i="9" s="1"/>
  <c r="C18" i="9"/>
  <c r="D18" i="9" s="1"/>
  <c r="C3" i="9"/>
  <c r="D3" i="9" s="1"/>
  <c r="C8" i="9"/>
  <c r="D8" i="9" s="1"/>
  <c r="C12" i="9"/>
  <c r="D12" i="9" s="1"/>
  <c r="C2" i="8"/>
  <c r="D2" i="8" s="1"/>
  <c r="C3" i="8"/>
  <c r="D3" i="8" s="1"/>
  <c r="C6" i="7"/>
  <c r="D6" i="7" s="1"/>
  <c r="C14" i="7"/>
  <c r="D14" i="7" s="1"/>
  <c r="C15" i="3"/>
  <c r="D15" i="3" s="1"/>
  <c r="C10" i="7"/>
  <c r="D10" i="7" s="1"/>
  <c r="C3" i="7"/>
  <c r="D3" i="7" s="1"/>
  <c r="C7" i="7"/>
  <c r="D7" i="7" s="1"/>
  <c r="C11" i="7"/>
  <c r="D11" i="7" s="1"/>
  <c r="C15" i="7"/>
  <c r="D15" i="7" s="1"/>
  <c r="C4" i="7"/>
  <c r="D4" i="7" s="1"/>
  <c r="C8" i="7"/>
  <c r="D8" i="7" s="1"/>
  <c r="C12" i="7"/>
  <c r="D12" i="7" s="1"/>
  <c r="C16" i="7"/>
  <c r="C5" i="7"/>
  <c r="D5" i="7" s="1"/>
  <c r="C9" i="7"/>
  <c r="D9" i="7" s="1"/>
  <c r="C8" i="3"/>
  <c r="D8" i="3" s="1"/>
  <c r="C14" i="3"/>
  <c r="D14" i="3" s="1"/>
  <c r="C7" i="3"/>
  <c r="D7" i="3" s="1"/>
  <c r="C10" i="3"/>
  <c r="D10" i="3" s="1"/>
  <c r="C16" i="3"/>
  <c r="D16" i="3" s="1"/>
  <c r="C6" i="3"/>
  <c r="D6" i="3" s="1"/>
  <c r="C12" i="3"/>
  <c r="D12" i="3" s="1"/>
  <c r="C5" i="3"/>
  <c r="D5" i="3" s="1"/>
  <c r="C17" i="3"/>
  <c r="D17" i="3" s="1"/>
  <c r="C11" i="3"/>
  <c r="D11" i="3" s="1"/>
  <c r="C3" i="3"/>
  <c r="D3" i="3" s="1"/>
  <c r="C13" i="3"/>
  <c r="D13" i="3" s="1"/>
  <c r="C9" i="3"/>
  <c r="D9" i="3" s="1"/>
  <c r="C22" i="3"/>
  <c r="D22" i="3" s="1"/>
  <c r="C25" i="3"/>
  <c r="D25" i="3" s="1"/>
  <c r="C24" i="3"/>
  <c r="D24" i="3" s="1"/>
  <c r="C6" i="6"/>
  <c r="C5" i="6"/>
  <c r="D5" i="6" s="1"/>
  <c r="B11" i="5"/>
  <c r="C10" i="5" s="1"/>
  <c r="D10" i="5" s="1"/>
  <c r="C6" i="4"/>
  <c r="D6" i="4" s="1"/>
  <c r="C5" i="4"/>
  <c r="D5" i="4" s="1"/>
  <c r="C4" i="4"/>
  <c r="D4" i="4" s="1"/>
  <c r="B8" i="2"/>
  <c r="C6" i="2" s="1"/>
  <c r="D6" i="2" s="1"/>
  <c r="B9" i="1"/>
  <c r="C8" i="1" s="1"/>
  <c r="D8" i="1" s="1"/>
  <c r="C9" i="5" l="1"/>
  <c r="D9" i="5" s="1"/>
  <c r="C11" i="5"/>
  <c r="D11" i="5" s="1"/>
  <c r="C4" i="5"/>
  <c r="D4" i="5" s="1"/>
  <c r="C8" i="5"/>
  <c r="D8" i="5" s="1"/>
  <c r="C7" i="5"/>
  <c r="D7" i="5" s="1"/>
  <c r="C5" i="5"/>
  <c r="D5" i="5" s="1"/>
  <c r="C6" i="5"/>
  <c r="D6" i="5" s="1"/>
  <c r="C4" i="2"/>
  <c r="D4" i="2" s="1"/>
  <c r="C5" i="2"/>
  <c r="D5" i="2" s="1"/>
  <c r="C7" i="2"/>
  <c r="D7" i="2" s="1"/>
  <c r="C8" i="2"/>
  <c r="D8" i="2" s="1"/>
  <c r="C3" i="2"/>
  <c r="D3" i="2" s="1"/>
  <c r="C3" i="1"/>
  <c r="D3" i="1" s="1"/>
  <c r="C5" i="1"/>
  <c r="D5" i="1" s="1"/>
  <c r="C4" i="1"/>
  <c r="D4" i="1" s="1"/>
  <c r="C9" i="1"/>
  <c r="D9" i="1" s="1"/>
  <c r="C7" i="1"/>
  <c r="D7" i="1" s="1"/>
  <c r="C6" i="1"/>
  <c r="D6" i="1" s="1"/>
  <c r="C2" i="3" l="1"/>
  <c r="D2" i="3" s="1"/>
</calcChain>
</file>

<file path=xl/sharedStrings.xml><?xml version="1.0" encoding="utf-8"?>
<sst xmlns="http://schemas.openxmlformats.org/spreadsheetml/2006/main" count="177" uniqueCount="51">
  <si>
    <t xml:space="preserve">Tổng </t>
  </si>
  <si>
    <t>Khối lượng</t>
  </si>
  <si>
    <t>%</t>
  </si>
  <si>
    <t>D-1173</t>
  </si>
  <si>
    <t>0510 Topcoat HL</t>
  </si>
  <si>
    <t>B-6121</t>
  </si>
  <si>
    <t>EM221</t>
  </si>
  <si>
    <t>EM223</t>
  </si>
  <si>
    <t>BYK 346</t>
  </si>
  <si>
    <t>Đèn 170mJ/cm2</t>
  </si>
  <si>
    <t>Độ nhớt yêu cầu: DIN 4 20-22s</t>
  </si>
  <si>
    <t>KL245</t>
  </si>
  <si>
    <t>HE421F</t>
  </si>
  <si>
    <t>0510 Topcoat HL-5</t>
  </si>
  <si>
    <t>Độ nhớt sơn Hà Linh: DIN 4 20-21s</t>
  </si>
  <si>
    <t>0609 Topcoat 90%</t>
  </si>
  <si>
    <t>0510 Topcoat HL-M1</t>
  </si>
  <si>
    <t>Độ nhớt thực tế: DIN 4 20s</t>
  </si>
  <si>
    <t>DIN 4: 25-27s</t>
  </si>
  <si>
    <t xml:space="preserve">Dung môi lau PVC </t>
  </si>
  <si>
    <t>A100</t>
  </si>
  <si>
    <t>Eac</t>
  </si>
  <si>
    <t>s</t>
  </si>
  <si>
    <t>Xylen</t>
  </si>
  <si>
    <t>Urosin 4616</t>
  </si>
  <si>
    <t>Houxian AC120</t>
  </si>
  <si>
    <t>BYK 024</t>
  </si>
  <si>
    <t>Paste Zn 48%H</t>
  </si>
  <si>
    <t>Carbitol</t>
  </si>
  <si>
    <t>IOG</t>
  </si>
  <si>
    <t>RSconC (1-1)</t>
  </si>
  <si>
    <t>PS166 (1-1)</t>
  </si>
  <si>
    <t>Pi</t>
  </si>
  <si>
    <t>Paste trắng 3012H</t>
  </si>
  <si>
    <t>BYK 420</t>
  </si>
  <si>
    <t>TPO</t>
  </si>
  <si>
    <t>Tổng</t>
  </si>
  <si>
    <t>2401H White Sealer</t>
  </si>
  <si>
    <t>H2O</t>
  </si>
  <si>
    <t>HH Pi</t>
  </si>
  <si>
    <t>2401H Sealer</t>
  </si>
  <si>
    <t>1173+TPO (1-1)</t>
  </si>
  <si>
    <t>3101H Topcoat 10%</t>
  </si>
  <si>
    <t>BYK 190</t>
  </si>
  <si>
    <t>C803</t>
  </si>
  <si>
    <t>Tego 482</t>
  </si>
  <si>
    <t>BYK 3560</t>
  </si>
  <si>
    <t>3101H White Topcoat 10%</t>
  </si>
  <si>
    <t>Lanco 6445</t>
  </si>
  <si>
    <t>3101H White Topcoat</t>
  </si>
  <si>
    <t>3101H Clear Topcoat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</si>
</sst>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10" fontId="4" fillId="0" borderId="2" xfId="1" applyNumberFormat="1" applyFont="1" applyBorder="1" applyAlignment="1">
      <alignment horizontal="center"/>
    </xf>
    <xf numFmtId="0" fontId="0" fillId="2" borderId="0" xfId="0" applyFill="1"/>
    <xf numFmtId="2" fontId="0" fillId="0" borderId="0" xfId="0" applyNumberFormat="1"/>
    <xf numFmtId="0" fontId="3" fillId="0" borderId="2" xfId="0" applyFont="1" applyBorder="1" applyAlignment="1">
      <alignment horizontal="center"/>
    </xf>
    <xf numFmtId="10" fontId="3" fillId="0" borderId="2" xfId="1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2" borderId="0" xfId="0" applyFont="1" applyFill="1"/>
    <xf numFmtId="0" fontId="4" fillId="0" borderId="0" xfId="0" applyFont="1"/>
    <xf numFmtId="2" fontId="4" fillId="0" borderId="0" xfId="0" applyNumberFormat="1" applyFont="1"/>
    <xf numFmtId="0" fontId="4" fillId="0" borderId="2" xfId="0" applyFont="1" applyBorder="1"/>
    <xf numFmtId="164" fontId="4" fillId="0" borderId="0" xfId="0" applyNumberFormat="1" applyFont="1"/>
    <xf numFmtId="0" fontId="6" fillId="0" borderId="1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6864-E994-483A-A6C7-F029FA102783}">
  <dimension ref="A2:D13"/>
  <sheetViews>
    <sheetView workbookViewId="0">
      <selection activeCell="A7" sqref="A7"/>
    </sheetView>
  </sheetViews>
  <sheetFormatPr defaultRowHeight="15" x14ac:dyDescent="0.25"/>
  <cols>
    <col min="1" max="1" width="27.140625" customWidth="1"/>
    <col min="2" max="2" width="15.85546875" customWidth="1"/>
  </cols>
  <sheetData>
    <row r="2" spans="1:4" x14ac:dyDescent="0.25">
      <c r="A2" s="1" t="s">
        <v>4</v>
      </c>
      <c r="B2" s="2" t="s">
        <v>1</v>
      </c>
      <c r="C2" s="5" t="s">
        <v>2</v>
      </c>
      <c r="D2" s="7">
        <v>100</v>
      </c>
    </row>
    <row r="3" spans="1:4" x14ac:dyDescent="0.25">
      <c r="A3" s="3" t="s">
        <v>5</v>
      </c>
      <c r="B3" s="5">
        <v>91.26</v>
      </c>
      <c r="C3" s="6">
        <f t="shared" ref="C3:C9" si="0">B3/B$9</f>
        <v>0.76221498371335505</v>
      </c>
      <c r="D3" s="8">
        <f>C3*D$2</f>
        <v>76.2214983713355</v>
      </c>
    </row>
    <row r="4" spans="1:4" x14ac:dyDescent="0.25">
      <c r="A4" s="3" t="s">
        <v>6</v>
      </c>
      <c r="B4" s="5">
        <v>18</v>
      </c>
      <c r="C4" s="6">
        <f t="shared" si="0"/>
        <v>0.15033826108744675</v>
      </c>
      <c r="D4" s="8">
        <f t="shared" ref="D4:D9" si="1">C4*D$2</f>
        <v>15.033826108744675</v>
      </c>
    </row>
    <row r="5" spans="1:4" x14ac:dyDescent="0.25">
      <c r="A5" s="3" t="s">
        <v>7</v>
      </c>
      <c r="B5" s="5">
        <v>2.61</v>
      </c>
      <c r="C5" s="6">
        <f t="shared" si="0"/>
        <v>2.1799047857679776E-2</v>
      </c>
      <c r="D5" s="8">
        <f t="shared" si="1"/>
        <v>2.1799047857679774</v>
      </c>
    </row>
    <row r="6" spans="1:4" x14ac:dyDescent="0.25">
      <c r="A6" s="3" t="s">
        <v>8</v>
      </c>
      <c r="B6" s="9">
        <v>0.26</v>
      </c>
      <c r="C6" s="10">
        <f t="shared" si="0"/>
        <v>2.1715526601520088E-3</v>
      </c>
      <c r="D6" s="8">
        <f t="shared" si="1"/>
        <v>0.21715526601520088</v>
      </c>
    </row>
    <row r="7" spans="1:4" x14ac:dyDescent="0.25">
      <c r="A7" s="3" t="s">
        <v>3</v>
      </c>
      <c r="B7" s="5">
        <v>7.3</v>
      </c>
      <c r="C7" s="6">
        <f t="shared" si="0"/>
        <v>6.0970516996575623E-2</v>
      </c>
      <c r="D7" s="8">
        <f t="shared" si="1"/>
        <v>6.0970516996575626</v>
      </c>
    </row>
    <row r="8" spans="1:4" x14ac:dyDescent="0.25">
      <c r="A8" s="3" t="s">
        <v>11</v>
      </c>
      <c r="B8" s="5">
        <v>0.3</v>
      </c>
      <c r="C8" s="6">
        <f t="shared" si="0"/>
        <v>2.505637684790779E-3</v>
      </c>
      <c r="D8" s="8">
        <f t="shared" si="1"/>
        <v>0.25056376847907791</v>
      </c>
    </row>
    <row r="9" spans="1:4" x14ac:dyDescent="0.25">
      <c r="A9" s="4" t="s">
        <v>0</v>
      </c>
      <c r="B9" s="2">
        <f>SUM(B3:B8)</f>
        <v>119.73</v>
      </c>
      <c r="C9" s="6">
        <f t="shared" si="0"/>
        <v>1</v>
      </c>
      <c r="D9" s="8">
        <f t="shared" si="1"/>
        <v>100</v>
      </c>
    </row>
    <row r="11" spans="1:4" x14ac:dyDescent="0.25">
      <c r="A11" t="s">
        <v>9</v>
      </c>
    </row>
    <row r="12" spans="1:4" x14ac:dyDescent="0.25">
      <c r="A12" t="s">
        <v>10</v>
      </c>
    </row>
    <row r="13" spans="1:4" x14ac:dyDescent="0.25">
      <c r="A13" t="s">
        <v>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76-70FD-435D-BDA7-ABE08B48FDA5}">
  <dimension ref="A2:E12"/>
  <sheetViews>
    <sheetView workbookViewId="0">
      <selection activeCell="A7" sqref="A7"/>
    </sheetView>
  </sheetViews>
  <sheetFormatPr defaultRowHeight="15" x14ac:dyDescent="0.25"/>
  <cols>
    <col min="1" max="1" width="27.140625" customWidth="1"/>
    <col min="2" max="2" width="15.85546875" customWidth="1"/>
  </cols>
  <sheetData>
    <row r="2" spans="1:5" x14ac:dyDescent="0.25">
      <c r="A2" s="1" t="s">
        <v>13</v>
      </c>
      <c r="B2" s="2" t="s">
        <v>1</v>
      </c>
      <c r="C2" s="5" t="s">
        <v>2</v>
      </c>
      <c r="D2" s="7">
        <v>100</v>
      </c>
    </row>
    <row r="3" spans="1:5" x14ac:dyDescent="0.25">
      <c r="A3" s="3" t="s">
        <v>5</v>
      </c>
      <c r="B3" s="5">
        <v>163.13999999999999</v>
      </c>
      <c r="C3" s="6">
        <f t="shared" ref="C3:C8" si="0">B3/B$8</f>
        <v>0.46611428571428565</v>
      </c>
      <c r="D3" s="8">
        <f>C3*D$2</f>
        <v>46.611428571428561</v>
      </c>
      <c r="E3" s="8"/>
    </row>
    <row r="4" spans="1:5" x14ac:dyDescent="0.25">
      <c r="A4" s="3" t="s">
        <v>12</v>
      </c>
      <c r="B4" s="5">
        <v>88.56</v>
      </c>
      <c r="C4" s="6">
        <f t="shared" si="0"/>
        <v>0.25302857142857144</v>
      </c>
      <c r="D4" s="8">
        <f t="shared" ref="D4:D8" si="1">C4*D$2</f>
        <v>25.302857142857142</v>
      </c>
      <c r="E4" s="8"/>
    </row>
    <row r="5" spans="1:5" x14ac:dyDescent="0.25">
      <c r="A5" s="3" t="s">
        <v>6</v>
      </c>
      <c r="B5" s="5">
        <v>55.93</v>
      </c>
      <c r="C5" s="6">
        <f t="shared" si="0"/>
        <v>0.1598</v>
      </c>
      <c r="D5" s="8">
        <f t="shared" si="1"/>
        <v>15.98</v>
      </c>
      <c r="E5" s="8"/>
    </row>
    <row r="6" spans="1:5" x14ac:dyDescent="0.25">
      <c r="A6" s="3" t="s">
        <v>7</v>
      </c>
      <c r="B6" s="5">
        <v>21.1</v>
      </c>
      <c r="C6" s="6">
        <f t="shared" si="0"/>
        <v>6.028571428571429E-2</v>
      </c>
      <c r="D6" s="8">
        <f t="shared" si="1"/>
        <v>6.0285714285714294</v>
      </c>
      <c r="E6" s="8"/>
    </row>
    <row r="7" spans="1:5" x14ac:dyDescent="0.25">
      <c r="A7" s="3" t="s">
        <v>3</v>
      </c>
      <c r="B7" s="5">
        <v>21.27</v>
      </c>
      <c r="C7" s="6">
        <f t="shared" si="0"/>
        <v>6.0771428571428573E-2</v>
      </c>
      <c r="D7" s="8">
        <f t="shared" si="1"/>
        <v>6.0771428571428574</v>
      </c>
      <c r="E7" s="8"/>
    </row>
    <row r="8" spans="1:5" x14ac:dyDescent="0.25">
      <c r="A8" s="4" t="s">
        <v>0</v>
      </c>
      <c r="B8" s="2">
        <f>SUM(B3:B7)</f>
        <v>350</v>
      </c>
      <c r="C8" s="6">
        <f t="shared" si="0"/>
        <v>1</v>
      </c>
      <c r="D8" s="8">
        <f t="shared" si="1"/>
        <v>100</v>
      </c>
    </row>
    <row r="10" spans="1:5" x14ac:dyDescent="0.25">
      <c r="A10" t="s">
        <v>9</v>
      </c>
    </row>
    <row r="11" spans="1:5" x14ac:dyDescent="0.25">
      <c r="A11" t="s">
        <v>10</v>
      </c>
    </row>
    <row r="12" spans="1:5" x14ac:dyDescent="0.25">
      <c r="A12" t="s">
        <v>17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4A0B-6896-4DD1-AFBE-D8504793CE74}">
  <dimension ref="A3:F20"/>
  <sheetViews>
    <sheetView workbookViewId="0">
      <selection activeCell="A7" sqref="A7"/>
    </sheetView>
  </sheetViews>
  <sheetFormatPr defaultRowHeight="15" x14ac:dyDescent="0.25"/>
  <cols>
    <col min="1" max="1" width="27.140625" style="13" customWidth="1"/>
    <col min="2" max="2" width="15.85546875" style="13" customWidth="1"/>
    <col min="3" max="5" width="9.140625" style="13"/>
    <col min="6" max="6" width="10.5703125" style="13" bestFit="1" customWidth="1"/>
    <col min="7" max="12" width="9.140625" style="13"/>
    <col min="13" max="13" width="9.28515625" style="13" customWidth="1"/>
    <col min="14" max="16384" width="9.140625" style="13"/>
  </cols>
  <sheetData>
    <row r="3" spans="1:6" x14ac:dyDescent="0.25">
      <c r="A3" s="1" t="s">
        <v>16</v>
      </c>
      <c r="B3" s="2" t="s">
        <v>1</v>
      </c>
      <c r="C3" s="5" t="s">
        <v>2</v>
      </c>
      <c r="D3" s="12">
        <v>100</v>
      </c>
    </row>
    <row r="4" spans="1:6" x14ac:dyDescent="0.25">
      <c r="A4" s="3" t="s">
        <v>5</v>
      </c>
      <c r="B4" s="5">
        <f>163.14+141.07</f>
        <v>304.20999999999998</v>
      </c>
      <c r="C4" s="6">
        <f t="shared" ref="C4:C11" si="0">B4/B$11</f>
        <v>0.32603826161513316</v>
      </c>
      <c r="D4" s="14">
        <f>C4*D$3</f>
        <v>32.603826161513318</v>
      </c>
      <c r="F4" s="14"/>
    </row>
    <row r="5" spans="1:6" x14ac:dyDescent="0.25">
      <c r="A5" s="3" t="s">
        <v>12</v>
      </c>
      <c r="B5" s="5">
        <f>88.56+76.58</f>
        <v>165.14</v>
      </c>
      <c r="C5" s="6">
        <f t="shared" si="0"/>
        <v>0.17698944322383581</v>
      </c>
      <c r="D5" s="14">
        <f t="shared" ref="D5:D11" si="1">C5*D$3</f>
        <v>17.698944322383582</v>
      </c>
      <c r="F5" s="14"/>
    </row>
    <row r="6" spans="1:6" x14ac:dyDescent="0.25">
      <c r="A6" s="3" t="s">
        <v>6</v>
      </c>
      <c r="B6" s="5">
        <f>55.93+21.8+48.36+21.8</f>
        <v>147.89000000000001</v>
      </c>
      <c r="C6" s="6">
        <f t="shared" si="0"/>
        <v>0.15850168801243236</v>
      </c>
      <c r="D6" s="14">
        <f t="shared" si="1"/>
        <v>15.850168801243235</v>
      </c>
      <c r="F6" s="14"/>
    </row>
    <row r="7" spans="1:6" x14ac:dyDescent="0.25">
      <c r="A7" s="3" t="s">
        <v>7</v>
      </c>
      <c r="B7" s="5">
        <f>21.1+18.25</f>
        <v>39.35</v>
      </c>
      <c r="C7" s="6">
        <f t="shared" si="0"/>
        <v>4.217351696050587E-2</v>
      </c>
      <c r="D7" s="14">
        <f t="shared" si="1"/>
        <v>4.2173516960505868</v>
      </c>
      <c r="F7" s="14"/>
    </row>
    <row r="8" spans="1:6" x14ac:dyDescent="0.25">
      <c r="A8" s="3" t="s">
        <v>3</v>
      </c>
      <c r="B8" s="5">
        <f>21.27+18.39</f>
        <v>39.659999999999997</v>
      </c>
      <c r="C8" s="6">
        <f t="shared" si="0"/>
        <v>4.2505760677348479E-2</v>
      </c>
      <c r="D8" s="14">
        <f t="shared" si="1"/>
        <v>4.2505760677348476</v>
      </c>
      <c r="F8" s="14"/>
    </row>
    <row r="9" spans="1:6" x14ac:dyDescent="0.25">
      <c r="A9" s="3" t="s">
        <v>11</v>
      </c>
      <c r="B9" s="5">
        <v>3.5</v>
      </c>
      <c r="C9" s="6">
        <f t="shared" si="0"/>
        <v>3.7511387385456302E-3</v>
      </c>
      <c r="D9" s="14">
        <f t="shared" si="1"/>
        <v>0.37511387385456302</v>
      </c>
      <c r="F9" s="14"/>
    </row>
    <row r="10" spans="1:6" x14ac:dyDescent="0.25">
      <c r="A10" s="3" t="s">
        <v>15</v>
      </c>
      <c r="B10" s="5">
        <v>233.3</v>
      </c>
      <c r="C10" s="6">
        <f t="shared" si="0"/>
        <v>0.25004019077219874</v>
      </c>
      <c r="D10" s="14">
        <f t="shared" si="1"/>
        <v>25.004019077219873</v>
      </c>
      <c r="F10" s="14"/>
    </row>
    <row r="11" spans="1:6" x14ac:dyDescent="0.25">
      <c r="A11" s="4" t="s">
        <v>0</v>
      </c>
      <c r="B11" s="2">
        <f>SUM(B4:B10)</f>
        <v>933.05</v>
      </c>
      <c r="C11" s="6">
        <f t="shared" si="0"/>
        <v>1</v>
      </c>
      <c r="D11" s="14">
        <f t="shared" si="1"/>
        <v>100</v>
      </c>
    </row>
    <row r="13" spans="1:6" x14ac:dyDescent="0.25">
      <c r="A13" s="11" t="s">
        <v>18</v>
      </c>
    </row>
    <row r="20" spans="2:2" x14ac:dyDescent="0.25">
      <c r="B20" s="13" t="s">
        <v>22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1EB51-E9E4-4F8F-BB8D-625A62C38E37}">
  <dimension ref="A1:E18"/>
  <sheetViews>
    <sheetView workbookViewId="0">
      <selection activeCell="E7" sqref="E7"/>
    </sheetView>
  </sheetViews>
  <sheetFormatPr defaultRowHeight="15" x14ac:dyDescent="0.25"/>
  <cols>
    <col min="1" max="1" width="30.28515625" style="13" customWidth="1"/>
    <col min="2" max="2" width="15.85546875" style="13" customWidth="1"/>
    <col min="3" max="4" width="9.140625" style="13"/>
    <col min="5" max="5" width="10.5703125" style="13" bestFit="1" customWidth="1"/>
    <col min="6" max="7" width="9.140625" style="13"/>
    <col min="8" max="8" width="9.28515625" style="13" customWidth="1"/>
    <col min="9" max="16384" width="9.140625" style="13"/>
  </cols>
  <sheetData>
    <row r="1" spans="1:5" x14ac:dyDescent="0.25">
      <c r="A1" s="1" t="s">
        <v>40</v>
      </c>
      <c r="B1" s="2" t="s">
        <v>1</v>
      </c>
      <c r="C1" s="5" t="s">
        <v>2</v>
      </c>
      <c r="D1" s="12">
        <v>100</v>
      </c>
    </row>
    <row r="2" spans="1:5" x14ac:dyDescent="0.25">
      <c r="A2" s="3" t="s">
        <v>24</v>
      </c>
      <c r="B2" s="5">
        <v>180</v>
      </c>
      <c r="C2" s="6">
        <f>B2/B$16</f>
        <v>0.71033938437253352</v>
      </c>
      <c r="D2" s="16">
        <f t="shared" ref="D2:D15" si="0">C2*D$1</f>
        <v>71.033938437253354</v>
      </c>
      <c r="E2" s="14"/>
    </row>
    <row r="3" spans="1:5" x14ac:dyDescent="0.25">
      <c r="A3" s="3" t="s">
        <v>25</v>
      </c>
      <c r="B3" s="5">
        <v>26.9</v>
      </c>
      <c r="C3" s="6">
        <f t="shared" ref="C3:C16" si="1">B3/B$16</f>
        <v>0.10615627466456196</v>
      </c>
      <c r="D3" s="16">
        <f t="shared" si="0"/>
        <v>10.615627466456196</v>
      </c>
      <c r="E3" s="14"/>
    </row>
    <row r="4" spans="1:5" x14ac:dyDescent="0.25">
      <c r="A4" s="3" t="s">
        <v>26</v>
      </c>
      <c r="B4" s="5">
        <v>0.5</v>
      </c>
      <c r="C4" s="6">
        <f t="shared" si="1"/>
        <v>1.9731649565903711E-3</v>
      </c>
      <c r="D4" s="16">
        <f t="shared" si="0"/>
        <v>0.19731649565903711</v>
      </c>
      <c r="E4" s="14"/>
    </row>
    <row r="5" spans="1:5" x14ac:dyDescent="0.25">
      <c r="A5" s="3" t="s">
        <v>31</v>
      </c>
      <c r="B5" s="5">
        <v>1</v>
      </c>
      <c r="C5" s="6">
        <f t="shared" si="1"/>
        <v>3.9463299131807421E-3</v>
      </c>
      <c r="D5" s="16">
        <f t="shared" si="0"/>
        <v>0.39463299131807422</v>
      </c>
      <c r="E5" s="14"/>
    </row>
    <row r="6" spans="1:5" x14ac:dyDescent="0.25">
      <c r="A6" s="3" t="s">
        <v>27</v>
      </c>
      <c r="B6" s="5">
        <v>10.8</v>
      </c>
      <c r="C6" s="6">
        <f t="shared" si="1"/>
        <v>4.2620363062352014E-2</v>
      </c>
      <c r="D6" s="16">
        <f t="shared" si="0"/>
        <v>4.2620363062352018</v>
      </c>
      <c r="E6" s="14"/>
    </row>
    <row r="7" spans="1:5" x14ac:dyDescent="0.25">
      <c r="A7" s="3" t="s">
        <v>28</v>
      </c>
      <c r="B7" s="5">
        <v>9</v>
      </c>
      <c r="C7" s="6">
        <f t="shared" si="1"/>
        <v>3.5516969218626675E-2</v>
      </c>
      <c r="D7" s="16">
        <f t="shared" si="0"/>
        <v>3.5516969218626673</v>
      </c>
      <c r="E7" s="14"/>
    </row>
    <row r="8" spans="1:5" x14ac:dyDescent="0.25">
      <c r="A8" s="3" t="s">
        <v>38</v>
      </c>
      <c r="B8" s="5">
        <v>5</v>
      </c>
      <c r="C8" s="6">
        <f t="shared" si="1"/>
        <v>1.973164956590371E-2</v>
      </c>
      <c r="D8" s="16">
        <f t="shared" si="0"/>
        <v>1.9731649565903711</v>
      </c>
      <c r="E8" s="14"/>
    </row>
    <row r="9" spans="1:5" x14ac:dyDescent="0.25">
      <c r="A9" s="3" t="s">
        <v>26</v>
      </c>
      <c r="B9" s="5">
        <v>0.5</v>
      </c>
      <c r="C9" s="6">
        <f t="shared" si="1"/>
        <v>1.9731649565903711E-3</v>
      </c>
      <c r="D9" s="16">
        <f t="shared" si="0"/>
        <v>0.19731649565903711</v>
      </c>
      <c r="E9" s="14"/>
    </row>
    <row r="10" spans="1:5" x14ac:dyDescent="0.25">
      <c r="A10" s="3" t="s">
        <v>8</v>
      </c>
      <c r="B10" s="5">
        <v>2.4</v>
      </c>
      <c r="C10" s="6">
        <f t="shared" si="1"/>
        <v>9.4711917916337797E-3</v>
      </c>
      <c r="D10" s="16">
        <f t="shared" si="0"/>
        <v>0.94711917916337796</v>
      </c>
      <c r="E10" s="14"/>
    </row>
    <row r="11" spans="1:5" x14ac:dyDescent="0.25">
      <c r="A11" s="3" t="s">
        <v>34</v>
      </c>
      <c r="B11" s="5">
        <v>0.7</v>
      </c>
      <c r="C11" s="6">
        <f t="shared" si="1"/>
        <v>2.7624309392265192E-3</v>
      </c>
      <c r="D11" s="16">
        <f t="shared" si="0"/>
        <v>0.27624309392265189</v>
      </c>
      <c r="E11" s="14"/>
    </row>
    <row r="12" spans="1:5" x14ac:dyDescent="0.25">
      <c r="A12" s="3" t="s">
        <v>30</v>
      </c>
      <c r="B12" s="5">
        <v>0.7</v>
      </c>
      <c r="C12" s="6">
        <f t="shared" si="1"/>
        <v>2.7624309392265192E-3</v>
      </c>
      <c r="D12" s="16">
        <f t="shared" si="0"/>
        <v>0.27624309392265189</v>
      </c>
      <c r="E12" s="14"/>
    </row>
    <row r="13" spans="1:5" x14ac:dyDescent="0.25">
      <c r="A13" s="3" t="s">
        <v>29</v>
      </c>
      <c r="B13" s="5">
        <v>0.7</v>
      </c>
      <c r="C13" s="6">
        <f t="shared" si="1"/>
        <v>2.7624309392265192E-3</v>
      </c>
      <c r="D13" s="16">
        <f t="shared" si="0"/>
        <v>0.27624309392265189</v>
      </c>
      <c r="E13" s="14"/>
    </row>
    <row r="14" spans="1:5" x14ac:dyDescent="0.25">
      <c r="A14" s="3" t="s">
        <v>41</v>
      </c>
      <c r="B14" s="5">
        <v>5.4</v>
      </c>
      <c r="C14" s="6">
        <f t="shared" si="1"/>
        <v>2.1310181531176007E-2</v>
      </c>
      <c r="D14" s="16">
        <f t="shared" si="0"/>
        <v>2.1310181531176009</v>
      </c>
      <c r="E14" s="14"/>
    </row>
    <row r="15" spans="1:5" x14ac:dyDescent="0.25">
      <c r="A15" s="3" t="s">
        <v>38</v>
      </c>
      <c r="B15" s="5">
        <v>9.8000000000000007</v>
      </c>
      <c r="C15" s="6">
        <f t="shared" si="1"/>
        <v>3.8674033149171276E-2</v>
      </c>
      <c r="D15" s="16">
        <f t="shared" si="0"/>
        <v>3.8674033149171274</v>
      </c>
      <c r="E15" s="14"/>
    </row>
    <row r="16" spans="1:5" x14ac:dyDescent="0.25">
      <c r="A16" s="4" t="s">
        <v>0</v>
      </c>
      <c r="B16" s="2">
        <f>SUM(B2:B15)</f>
        <v>253.4</v>
      </c>
      <c r="C16" s="6">
        <f t="shared" si="1"/>
        <v>1</v>
      </c>
      <c r="D16" s="16">
        <f>C16*D$1</f>
        <v>100</v>
      </c>
    </row>
    <row r="18" spans="1:1" x14ac:dyDescent="0.25">
      <c r="A18" s="1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1CB2B-353B-419E-9F24-B833740E803F}">
  <dimension ref="A1:E20"/>
  <sheetViews>
    <sheetView workbookViewId="0">
      <selection activeCell="A15" sqref="A15:XFD15"/>
    </sheetView>
  </sheetViews>
  <sheetFormatPr defaultRowHeight="15" x14ac:dyDescent="0.25"/>
  <cols>
    <col min="1" max="1" width="30.28515625" style="13" customWidth="1"/>
    <col min="2" max="2" width="15.85546875" style="13" customWidth="1"/>
    <col min="3" max="4" width="9.140625" style="13"/>
    <col min="5" max="5" width="10.5703125" style="13" bestFit="1" customWidth="1"/>
    <col min="6" max="7" width="9.140625" style="13"/>
    <col min="8" max="8" width="9.28515625" style="13" customWidth="1"/>
    <col min="9" max="16384" width="9.140625" style="13"/>
  </cols>
  <sheetData>
    <row r="1" spans="1:5" x14ac:dyDescent="0.25">
      <c r="A1" s="1" t="s">
        <v>42</v>
      </c>
      <c r="B1" s="2" t="s">
        <v>1</v>
      </c>
      <c r="C1" s="5" t="s">
        <v>2</v>
      </c>
      <c r="D1" s="12">
        <v>100</v>
      </c>
    </row>
    <row r="2" spans="1:5" x14ac:dyDescent="0.25">
      <c r="A2" s="3" t="s">
        <v>24</v>
      </c>
      <c r="B2" s="5">
        <v>180</v>
      </c>
      <c r="C2" s="6">
        <f>B2/B$18</f>
        <v>0.7943512797881731</v>
      </c>
      <c r="D2" s="16">
        <f t="shared" ref="D2:D3" si="0">C2*D$1</f>
        <v>79.435127978817306</v>
      </c>
      <c r="E2" s="14"/>
    </row>
    <row r="3" spans="1:5" x14ac:dyDescent="0.25">
      <c r="A3" s="3" t="s">
        <v>26</v>
      </c>
      <c r="B3" s="5">
        <v>0.4</v>
      </c>
      <c r="C3" s="6">
        <f>B3/B$18</f>
        <v>1.7652250661959403E-3</v>
      </c>
      <c r="D3" s="16">
        <f t="shared" si="0"/>
        <v>0.17652250661959404</v>
      </c>
      <c r="E3" s="14"/>
    </row>
    <row r="4" spans="1:5" x14ac:dyDescent="0.25">
      <c r="A4" s="3" t="s">
        <v>31</v>
      </c>
      <c r="B4" s="5">
        <v>0.7</v>
      </c>
      <c r="C4" s="6">
        <f t="shared" ref="C4:C18" si="1">B4/B$18</f>
        <v>3.0891438658428951E-3</v>
      </c>
      <c r="D4" s="16">
        <f t="shared" ref="D4:D18" si="2">C4*D$1</f>
        <v>0.30891438658428949</v>
      </c>
      <c r="E4" s="14"/>
    </row>
    <row r="5" spans="1:5" x14ac:dyDescent="0.25">
      <c r="A5" s="3" t="s">
        <v>43</v>
      </c>
      <c r="B5" s="5">
        <v>0.7</v>
      </c>
      <c r="C5" s="6">
        <f t="shared" si="1"/>
        <v>3.0891438658428951E-3</v>
      </c>
      <c r="D5" s="16">
        <f t="shared" si="2"/>
        <v>0.30891438658428949</v>
      </c>
      <c r="E5" s="14"/>
    </row>
    <row r="6" spans="1:5" x14ac:dyDescent="0.25">
      <c r="A6" s="3" t="s">
        <v>44</v>
      </c>
      <c r="B6" s="5">
        <v>9.1999999999999993</v>
      </c>
      <c r="C6" s="6">
        <f t="shared" si="1"/>
        <v>4.0600176522506623E-2</v>
      </c>
      <c r="D6" s="16">
        <f t="shared" si="2"/>
        <v>4.0600176522506626</v>
      </c>
      <c r="E6" s="14"/>
    </row>
    <row r="7" spans="1:5" x14ac:dyDescent="0.25">
      <c r="A7" s="3" t="s">
        <v>45</v>
      </c>
      <c r="B7" s="5">
        <v>1</v>
      </c>
      <c r="C7" s="6">
        <f t="shared" si="1"/>
        <v>4.4130626654898504E-3</v>
      </c>
      <c r="D7" s="16">
        <f t="shared" si="2"/>
        <v>0.44130626654898503</v>
      </c>
      <c r="E7" s="14"/>
    </row>
    <row r="8" spans="1:5" x14ac:dyDescent="0.25">
      <c r="A8" s="3" t="s">
        <v>28</v>
      </c>
      <c r="B8" s="5">
        <v>9</v>
      </c>
      <c r="C8" s="6">
        <f t="shared" si="1"/>
        <v>3.9717563989408657E-2</v>
      </c>
      <c r="D8" s="16">
        <f t="shared" si="2"/>
        <v>3.9717563989408657</v>
      </c>
      <c r="E8" s="14"/>
    </row>
    <row r="9" spans="1:5" x14ac:dyDescent="0.25">
      <c r="A9" s="3" t="s">
        <v>38</v>
      </c>
      <c r="B9" s="5">
        <v>5</v>
      </c>
      <c r="C9" s="6">
        <f t="shared" si="1"/>
        <v>2.2065313327449255E-2</v>
      </c>
      <c r="D9" s="16">
        <f t="shared" si="2"/>
        <v>2.2065313327449254</v>
      </c>
      <c r="E9" s="14"/>
    </row>
    <row r="10" spans="1:5" x14ac:dyDescent="0.25">
      <c r="A10" s="3" t="s">
        <v>26</v>
      </c>
      <c r="B10" s="5">
        <v>0.3</v>
      </c>
      <c r="C10" s="6">
        <f t="shared" si="1"/>
        <v>1.3239187996469551E-3</v>
      </c>
      <c r="D10" s="16">
        <f t="shared" si="2"/>
        <v>0.13239187996469551</v>
      </c>
      <c r="E10" s="14"/>
    </row>
    <row r="11" spans="1:5" x14ac:dyDescent="0.25">
      <c r="A11" s="3" t="s">
        <v>8</v>
      </c>
      <c r="B11" s="5">
        <v>2</v>
      </c>
      <c r="C11" s="6">
        <f t="shared" si="1"/>
        <v>8.8261253309797009E-3</v>
      </c>
      <c r="D11" s="16">
        <f t="shared" si="2"/>
        <v>0.88261253309797005</v>
      </c>
      <c r="E11" s="14"/>
    </row>
    <row r="12" spans="1:5" x14ac:dyDescent="0.25">
      <c r="A12" s="3" t="s">
        <v>34</v>
      </c>
      <c r="B12" s="5">
        <v>0.8</v>
      </c>
      <c r="C12" s="6">
        <f t="shared" si="1"/>
        <v>3.5304501323918805E-3</v>
      </c>
      <c r="D12" s="16">
        <f t="shared" si="2"/>
        <v>0.35304501323918808</v>
      </c>
      <c r="E12" s="14"/>
    </row>
    <row r="13" spans="1:5" x14ac:dyDescent="0.25">
      <c r="A13" s="3" t="s">
        <v>30</v>
      </c>
      <c r="B13" s="5">
        <v>0.7</v>
      </c>
      <c r="C13" s="6">
        <f t="shared" si="1"/>
        <v>3.0891438658428951E-3</v>
      </c>
      <c r="D13" s="16">
        <f t="shared" si="2"/>
        <v>0.30891438658428949</v>
      </c>
      <c r="E13" s="14"/>
    </row>
    <row r="14" spans="1:5" x14ac:dyDescent="0.25">
      <c r="A14" s="3" t="s">
        <v>29</v>
      </c>
      <c r="B14" s="5">
        <v>0.7</v>
      </c>
      <c r="C14" s="6">
        <f t="shared" si="1"/>
        <v>3.0891438658428951E-3</v>
      </c>
      <c r="D14" s="16">
        <f t="shared" si="2"/>
        <v>0.30891438658428949</v>
      </c>
      <c r="E14" s="14"/>
    </row>
    <row r="15" spans="1:5" x14ac:dyDescent="0.25">
      <c r="A15" s="3" t="s">
        <v>46</v>
      </c>
      <c r="B15" s="5">
        <v>0.7</v>
      </c>
      <c r="C15" s="6">
        <f t="shared" si="1"/>
        <v>3.0891438658428951E-3</v>
      </c>
      <c r="D15" s="16">
        <f t="shared" si="2"/>
        <v>0.30891438658428949</v>
      </c>
      <c r="E15" s="14"/>
    </row>
    <row r="16" spans="1:5" x14ac:dyDescent="0.25">
      <c r="A16" s="3" t="s">
        <v>3</v>
      </c>
      <c r="B16" s="5">
        <v>5.4</v>
      </c>
      <c r="C16" s="6">
        <f t="shared" si="1"/>
        <v>2.3830538393645195E-2</v>
      </c>
      <c r="D16" s="16">
        <f t="shared" si="2"/>
        <v>2.3830538393645195</v>
      </c>
      <c r="E16" s="14"/>
    </row>
    <row r="17" spans="1:5" x14ac:dyDescent="0.25">
      <c r="A17" s="3" t="s">
        <v>38</v>
      </c>
      <c r="B17" s="5">
        <v>10</v>
      </c>
      <c r="C17" s="6">
        <f t="shared" si="1"/>
        <v>4.413062665489851E-2</v>
      </c>
      <c r="D17" s="16">
        <f t="shared" si="2"/>
        <v>4.4130626654898508</v>
      </c>
      <c r="E17" s="14"/>
    </row>
    <row r="18" spans="1:5" x14ac:dyDescent="0.25">
      <c r="A18" s="4" t="s">
        <v>0</v>
      </c>
      <c r="B18" s="2">
        <f>SUM(B2:B17)</f>
        <v>226.59999999999997</v>
      </c>
      <c r="C18" s="6">
        <f t="shared" si="1"/>
        <v>1</v>
      </c>
      <c r="D18" s="16">
        <f t="shared" si="2"/>
        <v>100</v>
      </c>
    </row>
    <row r="20" spans="1:5" x14ac:dyDescent="0.25">
      <c r="A20" s="1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E3816-C851-4782-88DB-E6D78BAE6E17}">
  <dimension ref="A1:E17"/>
  <sheetViews>
    <sheetView workbookViewId="0">
      <selection activeCell="A7" sqref="A7"/>
    </sheetView>
  </sheetViews>
  <sheetFormatPr defaultRowHeight="15" x14ac:dyDescent="0.25"/>
  <cols>
    <col min="1" max="1" width="30.28515625" style="13" customWidth="1"/>
    <col min="2" max="2" width="15.85546875" style="13" customWidth="1"/>
    <col min="3" max="4" width="9.140625" style="13"/>
    <col min="5" max="5" width="10.5703125" style="13" bestFit="1" customWidth="1"/>
    <col min="6" max="7" width="9.140625" style="13"/>
    <col min="8" max="8" width="9.28515625" style="13" customWidth="1"/>
    <col min="9" max="16384" width="9.140625" style="13"/>
  </cols>
  <sheetData>
    <row r="1" spans="1:5" x14ac:dyDescent="0.25">
      <c r="A1" s="1" t="s">
        <v>50</v>
      </c>
      <c r="B1" s="2" t="s">
        <v>1</v>
      </c>
      <c r="C1" s="5" t="s">
        <v>2</v>
      </c>
      <c r="D1" s="12">
        <v>100</v>
      </c>
    </row>
    <row r="2" spans="1:5" x14ac:dyDescent="0.25">
      <c r="A2" s="3" t="s">
        <v>24</v>
      </c>
      <c r="B2" s="5">
        <v>180</v>
      </c>
      <c r="C2" s="6">
        <f t="shared" ref="C2:C15" si="0">B2/B$15</f>
        <v>0.81818181818181834</v>
      </c>
      <c r="D2" s="16">
        <f t="shared" ref="D2:D15" si="1">C2*D$1</f>
        <v>81.818181818181841</v>
      </c>
      <c r="E2" s="14"/>
    </row>
    <row r="3" spans="1:5" x14ac:dyDescent="0.25">
      <c r="A3" s="3" t="s">
        <v>26</v>
      </c>
      <c r="B3" s="5">
        <v>0.5</v>
      </c>
      <c r="C3" s="6">
        <f t="shared" si="0"/>
        <v>2.2727272727272735E-3</v>
      </c>
      <c r="D3" s="16">
        <f t="shared" si="1"/>
        <v>0.22727272727272735</v>
      </c>
      <c r="E3" s="14"/>
    </row>
    <row r="4" spans="1:5" x14ac:dyDescent="0.25">
      <c r="A4" s="3" t="s">
        <v>31</v>
      </c>
      <c r="B4" s="5">
        <v>1</v>
      </c>
      <c r="C4" s="6">
        <f t="shared" si="0"/>
        <v>4.545454545454547E-3</v>
      </c>
      <c r="D4" s="16">
        <f t="shared" si="1"/>
        <v>0.4545454545454547</v>
      </c>
      <c r="E4" s="14"/>
    </row>
    <row r="5" spans="1:5" x14ac:dyDescent="0.25">
      <c r="A5" s="3" t="s">
        <v>45</v>
      </c>
      <c r="B5" s="5">
        <v>1.2</v>
      </c>
      <c r="C5" s="6">
        <f t="shared" si="0"/>
        <v>5.4545454545454558E-3</v>
      </c>
      <c r="D5" s="16">
        <f t="shared" si="1"/>
        <v>0.54545454545454564</v>
      </c>
      <c r="E5" s="14"/>
    </row>
    <row r="6" spans="1:5" x14ac:dyDescent="0.25">
      <c r="A6" s="3" t="s">
        <v>28</v>
      </c>
      <c r="B6" s="5">
        <v>9</v>
      </c>
      <c r="C6" s="6">
        <f t="shared" si="0"/>
        <v>4.0909090909090923E-2</v>
      </c>
      <c r="D6" s="16">
        <f t="shared" si="1"/>
        <v>4.0909090909090926</v>
      </c>
      <c r="E6" s="14"/>
    </row>
    <row r="7" spans="1:5" x14ac:dyDescent="0.25">
      <c r="A7" s="3" t="s">
        <v>38</v>
      </c>
      <c r="B7" s="5">
        <v>5</v>
      </c>
      <c r="C7" s="6">
        <f t="shared" si="0"/>
        <v>2.2727272727272735E-2</v>
      </c>
      <c r="D7" s="16">
        <f t="shared" si="1"/>
        <v>2.2727272727272734</v>
      </c>
      <c r="E7" s="14"/>
    </row>
    <row r="8" spans="1:5" x14ac:dyDescent="0.25">
      <c r="A8" s="3" t="s">
        <v>26</v>
      </c>
      <c r="B8" s="5">
        <v>0.4</v>
      </c>
      <c r="C8" s="6">
        <f t="shared" si="0"/>
        <v>1.8181818181818188E-3</v>
      </c>
      <c r="D8" s="16">
        <f t="shared" si="1"/>
        <v>0.18181818181818188</v>
      </c>
      <c r="E8" s="14"/>
    </row>
    <row r="9" spans="1:5" x14ac:dyDescent="0.25">
      <c r="A9" s="3" t="s">
        <v>8</v>
      </c>
      <c r="B9" s="5">
        <v>2.2000000000000002</v>
      </c>
      <c r="C9" s="6">
        <f t="shared" si="0"/>
        <v>1.0000000000000004E-2</v>
      </c>
      <c r="D9" s="16">
        <f t="shared" si="1"/>
        <v>1.0000000000000004</v>
      </c>
      <c r="E9" s="14"/>
    </row>
    <row r="10" spans="1:5" x14ac:dyDescent="0.25">
      <c r="A10" s="3" t="s">
        <v>30</v>
      </c>
      <c r="B10" s="5">
        <v>0.7</v>
      </c>
      <c r="C10" s="6">
        <f t="shared" si="0"/>
        <v>3.1818181818181824E-3</v>
      </c>
      <c r="D10" s="16">
        <f t="shared" si="1"/>
        <v>0.31818181818181823</v>
      </c>
      <c r="E10" s="14"/>
    </row>
    <row r="11" spans="1:5" x14ac:dyDescent="0.25">
      <c r="A11" s="3" t="s">
        <v>29</v>
      </c>
      <c r="B11" s="5">
        <v>0.7</v>
      </c>
      <c r="C11" s="6">
        <f t="shared" si="0"/>
        <v>3.1818181818181824E-3</v>
      </c>
      <c r="D11" s="16">
        <f t="shared" si="1"/>
        <v>0.31818181818181823</v>
      </c>
      <c r="E11" s="14"/>
    </row>
    <row r="12" spans="1:5" x14ac:dyDescent="0.25">
      <c r="A12" s="3" t="s">
        <v>46</v>
      </c>
      <c r="B12" s="5">
        <v>0.7</v>
      </c>
      <c r="C12" s="6">
        <f t="shared" si="0"/>
        <v>3.1818181818181824E-3</v>
      </c>
      <c r="D12" s="16">
        <f t="shared" si="1"/>
        <v>0.31818181818181823</v>
      </c>
      <c r="E12" s="14"/>
    </row>
    <row r="13" spans="1:5" x14ac:dyDescent="0.25">
      <c r="A13" s="3" t="s">
        <v>3</v>
      </c>
      <c r="B13" s="5">
        <v>3.6</v>
      </c>
      <c r="C13" s="6">
        <f t="shared" si="0"/>
        <v>1.6363636363636368E-2</v>
      </c>
      <c r="D13" s="16">
        <f t="shared" si="1"/>
        <v>1.6363636363636369</v>
      </c>
      <c r="E13" s="14"/>
    </row>
    <row r="14" spans="1:5" x14ac:dyDescent="0.25">
      <c r="A14" s="3" t="s">
        <v>38</v>
      </c>
      <c r="B14" s="5">
        <v>15</v>
      </c>
      <c r="C14" s="6">
        <f t="shared" si="0"/>
        <v>6.8181818181818205E-2</v>
      </c>
      <c r="D14" s="16">
        <f t="shared" si="1"/>
        <v>6.8181818181818201</v>
      </c>
      <c r="E14" s="14"/>
    </row>
    <row r="15" spans="1:5" x14ac:dyDescent="0.25">
      <c r="A15" s="4" t="s">
        <v>0</v>
      </c>
      <c r="B15" s="2">
        <f>SUM(B2:B14)</f>
        <v>219.99999999999994</v>
      </c>
      <c r="C15" s="6">
        <f t="shared" si="0"/>
        <v>1</v>
      </c>
      <c r="D15" s="16">
        <f t="shared" si="1"/>
        <v>100</v>
      </c>
    </row>
    <row r="17" spans="1:1" x14ac:dyDescent="0.25">
      <c r="A17" s="11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7B281-4261-4D32-A7C2-D59D6824F3B9}">
  <dimension ref="A1:E25"/>
  <sheetViews>
    <sheetView topLeftCell="A4" workbookViewId="0">
      <selection activeCell="E9" sqref="E9"/>
    </sheetView>
  </sheetViews>
  <sheetFormatPr defaultRowHeight="15" x14ac:dyDescent="0.25"/>
  <cols>
    <col min="1" max="1" width="30.28515625" style="13" customWidth="1"/>
    <col min="2" max="2" width="15.85546875" style="13" customWidth="1"/>
    <col min="3" max="4" width="9.140625" style="13"/>
    <col min="5" max="5" width="10.5703125" style="13" bestFit="1" customWidth="1"/>
    <col min="6" max="7" width="9.140625" style="13"/>
    <col min="8" max="8" width="9.28515625" style="13" customWidth="1"/>
    <col min="9" max="16384" width="9.140625" style="13"/>
  </cols>
  <sheetData>
    <row r="1" spans="1:5" x14ac:dyDescent="0.25">
      <c r="A1" s="1" t="s">
        <v>37</v>
      </c>
      <c r="B1" s="2" t="s">
        <v>1</v>
      </c>
      <c r="C1" s="5" t="s">
        <v>2</v>
      </c>
      <c r="D1" s="12">
        <v>100</v>
      </c>
    </row>
    <row r="2" spans="1:5" x14ac:dyDescent="0.25">
      <c r="A2" s="3" t="s">
        <v>24</v>
      </c>
      <c r="B2" s="5">
        <v>160</v>
      </c>
      <c r="C2" s="6">
        <f>B2/B$17</f>
        <v>0.60652009097801374</v>
      </c>
      <c r="D2" s="16">
        <f t="shared" ref="D2" si="0">C2*D$1</f>
        <v>60.652009097801376</v>
      </c>
      <c r="E2" s="14"/>
    </row>
    <row r="3" spans="1:5" x14ac:dyDescent="0.25">
      <c r="A3" s="3" t="s">
        <v>25</v>
      </c>
      <c r="B3" s="5">
        <v>20</v>
      </c>
      <c r="C3" s="6">
        <f t="shared" ref="C3:C17" si="1">B3/B$17</f>
        <v>7.5815011372251717E-2</v>
      </c>
      <c r="D3" s="16">
        <f t="shared" ref="D3:D17" si="2">C3*D$1</f>
        <v>7.5815011372251719</v>
      </c>
      <c r="E3" s="14"/>
    </row>
    <row r="4" spans="1:5" x14ac:dyDescent="0.25">
      <c r="A4" s="3" t="s">
        <v>26</v>
      </c>
      <c r="B4" s="5">
        <v>0.5</v>
      </c>
      <c r="C4" s="6">
        <f t="shared" si="1"/>
        <v>1.8953752843062931E-3</v>
      </c>
      <c r="D4" s="16">
        <f t="shared" si="2"/>
        <v>0.18953752843062929</v>
      </c>
      <c r="E4" s="14"/>
    </row>
    <row r="5" spans="1:5" x14ac:dyDescent="0.25">
      <c r="A5" s="3" t="s">
        <v>31</v>
      </c>
      <c r="B5" s="5">
        <v>1</v>
      </c>
      <c r="C5" s="6">
        <f t="shared" si="1"/>
        <v>3.7907505686125861E-3</v>
      </c>
      <c r="D5" s="16">
        <f t="shared" si="2"/>
        <v>0.37907505686125859</v>
      </c>
      <c r="E5" s="14"/>
    </row>
    <row r="6" spans="1:5" x14ac:dyDescent="0.25">
      <c r="A6" s="3" t="s">
        <v>27</v>
      </c>
      <c r="B6" s="5">
        <v>10.8</v>
      </c>
      <c r="C6" s="6">
        <f t="shared" si="1"/>
        <v>4.0940106141015932E-2</v>
      </c>
      <c r="D6" s="16">
        <f t="shared" si="2"/>
        <v>4.0940106141015935</v>
      </c>
      <c r="E6" s="14"/>
    </row>
    <row r="7" spans="1:5" x14ac:dyDescent="0.25">
      <c r="A7" s="3" t="s">
        <v>28</v>
      </c>
      <c r="B7" s="5">
        <v>8</v>
      </c>
      <c r="C7" s="6">
        <f t="shared" si="1"/>
        <v>3.0326004548900689E-2</v>
      </c>
      <c r="D7" s="16">
        <f t="shared" si="2"/>
        <v>3.0326004548900687</v>
      </c>
      <c r="E7" s="14"/>
    </row>
    <row r="8" spans="1:5" x14ac:dyDescent="0.25">
      <c r="A8" s="3" t="s">
        <v>38</v>
      </c>
      <c r="B8" s="5">
        <v>5</v>
      </c>
      <c r="C8" s="6">
        <f t="shared" si="1"/>
        <v>1.8953752843062929E-2</v>
      </c>
      <c r="D8" s="16">
        <f t="shared" si="2"/>
        <v>1.895375284306293</v>
      </c>
      <c r="E8" s="14"/>
    </row>
    <row r="9" spans="1:5" x14ac:dyDescent="0.25">
      <c r="A9" s="3" t="s">
        <v>26</v>
      </c>
      <c r="B9" s="5">
        <v>0.5</v>
      </c>
      <c r="C9" s="6">
        <f t="shared" si="1"/>
        <v>1.8953752843062931E-3</v>
      </c>
      <c r="D9" s="16">
        <f t="shared" si="2"/>
        <v>0.18953752843062929</v>
      </c>
      <c r="E9" s="14"/>
    </row>
    <row r="10" spans="1:5" x14ac:dyDescent="0.25">
      <c r="A10" s="3" t="s">
        <v>8</v>
      </c>
      <c r="B10" s="5">
        <v>1.5</v>
      </c>
      <c r="C10" s="6">
        <f t="shared" si="1"/>
        <v>5.686125852918879E-3</v>
      </c>
      <c r="D10" s="16">
        <f t="shared" si="2"/>
        <v>0.56861258529188785</v>
      </c>
      <c r="E10" s="14"/>
    </row>
    <row r="11" spans="1:5" x14ac:dyDescent="0.25">
      <c r="A11" s="3" t="s">
        <v>34</v>
      </c>
      <c r="B11" s="5">
        <v>0.7</v>
      </c>
      <c r="C11" s="6">
        <f t="shared" si="1"/>
        <v>2.6535253980288099E-3</v>
      </c>
      <c r="D11" s="16">
        <f t="shared" si="2"/>
        <v>0.26535253980288098</v>
      </c>
      <c r="E11" s="14"/>
    </row>
    <row r="12" spans="1:5" x14ac:dyDescent="0.25">
      <c r="A12" s="3" t="s">
        <v>30</v>
      </c>
      <c r="B12" s="5">
        <v>0.7</v>
      </c>
      <c r="C12" s="6">
        <f t="shared" si="1"/>
        <v>2.6535253980288099E-3</v>
      </c>
      <c r="D12" s="16">
        <f t="shared" si="2"/>
        <v>0.26535253980288098</v>
      </c>
      <c r="E12" s="14"/>
    </row>
    <row r="13" spans="1:5" x14ac:dyDescent="0.25">
      <c r="A13" s="3" t="s">
        <v>29</v>
      </c>
      <c r="B13" s="5">
        <v>0.7</v>
      </c>
      <c r="C13" s="6">
        <f t="shared" si="1"/>
        <v>2.6535253980288099E-3</v>
      </c>
      <c r="D13" s="16">
        <f t="shared" si="2"/>
        <v>0.26535253980288098</v>
      </c>
      <c r="E13" s="14"/>
    </row>
    <row r="14" spans="1:5" x14ac:dyDescent="0.25">
      <c r="A14" s="3" t="s">
        <v>39</v>
      </c>
      <c r="B14" s="5">
        <v>5.4</v>
      </c>
      <c r="C14" s="6">
        <f t="shared" si="1"/>
        <v>2.0470053070507966E-2</v>
      </c>
      <c r="D14" s="16">
        <f t="shared" si="2"/>
        <v>2.0470053070507968</v>
      </c>
      <c r="E14" s="14"/>
    </row>
    <row r="15" spans="1:5" x14ac:dyDescent="0.25">
      <c r="A15" s="3" t="s">
        <v>38</v>
      </c>
      <c r="B15" s="5">
        <v>5</v>
      </c>
      <c r="C15" s="6">
        <f t="shared" si="1"/>
        <v>1.8953752843062929E-2</v>
      </c>
      <c r="D15" s="16">
        <f t="shared" si="2"/>
        <v>1.895375284306293</v>
      </c>
      <c r="E15" s="14"/>
    </row>
    <row r="16" spans="1:5" x14ac:dyDescent="0.25">
      <c r="A16" s="3" t="s">
        <v>33</v>
      </c>
      <c r="B16" s="5">
        <v>44</v>
      </c>
      <c r="C16" s="6">
        <f t="shared" si="1"/>
        <v>0.16679302501895379</v>
      </c>
      <c r="D16" s="16">
        <f t="shared" si="2"/>
        <v>16.679302501895378</v>
      </c>
      <c r="E16" s="14"/>
    </row>
    <row r="17" spans="1:4" x14ac:dyDescent="0.25">
      <c r="A17" s="4" t="s">
        <v>0</v>
      </c>
      <c r="B17" s="2">
        <f>SUM(B2:B16)</f>
        <v>263.79999999999995</v>
      </c>
      <c r="C17" s="6">
        <f t="shared" si="1"/>
        <v>1</v>
      </c>
      <c r="D17" s="16">
        <f t="shared" si="2"/>
        <v>100</v>
      </c>
    </row>
    <row r="19" spans="1:4" x14ac:dyDescent="0.25">
      <c r="A19" s="11"/>
    </row>
    <row r="21" spans="1:4" x14ac:dyDescent="0.25">
      <c r="A21" s="1" t="s">
        <v>32</v>
      </c>
      <c r="B21" s="2" t="s">
        <v>1</v>
      </c>
      <c r="C21" s="5" t="s">
        <v>2</v>
      </c>
      <c r="D21" s="12">
        <v>100</v>
      </c>
    </row>
    <row r="22" spans="1:4" x14ac:dyDescent="0.25">
      <c r="A22" s="3">
        <v>1173</v>
      </c>
      <c r="B22" s="5">
        <v>50</v>
      </c>
      <c r="C22" s="6">
        <f>B22/B$25</f>
        <v>0.45454545454545453</v>
      </c>
      <c r="D22" s="16">
        <f>C22*D$1</f>
        <v>45.454545454545453</v>
      </c>
    </row>
    <row r="23" spans="1:4" x14ac:dyDescent="0.25">
      <c r="A23" s="3" t="s">
        <v>35</v>
      </c>
      <c r="B23" s="5">
        <v>40</v>
      </c>
      <c r="C23" s="6">
        <f t="shared" ref="C23:C25" si="3">B23/B$25</f>
        <v>0.36363636363636365</v>
      </c>
      <c r="D23" s="16">
        <f t="shared" ref="D23:D25" si="4">C23*D$1</f>
        <v>36.363636363636367</v>
      </c>
    </row>
    <row r="24" spans="1:4" x14ac:dyDescent="0.25">
      <c r="A24" s="3">
        <v>819</v>
      </c>
      <c r="B24" s="5">
        <v>20</v>
      </c>
      <c r="C24" s="6">
        <f t="shared" si="3"/>
        <v>0.18181818181818182</v>
      </c>
      <c r="D24" s="16">
        <f t="shared" si="4"/>
        <v>18.181818181818183</v>
      </c>
    </row>
    <row r="25" spans="1:4" x14ac:dyDescent="0.25">
      <c r="A25" s="17" t="s">
        <v>36</v>
      </c>
      <c r="B25" s="2">
        <f>SUM(B22:B24)</f>
        <v>110</v>
      </c>
      <c r="C25" s="6">
        <f t="shared" si="3"/>
        <v>1</v>
      </c>
      <c r="D25" s="16">
        <f t="shared" si="4"/>
        <v>100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66AEC-3DCC-471E-B973-6F26CCE52C11}">
  <dimension ref="A1:E25"/>
  <sheetViews>
    <sheetView topLeftCell="A4" workbookViewId="0">
      <selection activeCell="C27" sqref="C27"/>
    </sheetView>
  </sheetViews>
  <sheetFormatPr defaultRowHeight="15" x14ac:dyDescent="0.25"/>
  <cols>
    <col min="1" max="1" width="30.28515625" style="13" customWidth="1"/>
    <col min="2" max="2" width="15.85546875" style="13" customWidth="1"/>
    <col min="3" max="4" width="9.140625" style="13"/>
    <col min="5" max="5" width="10.5703125" style="13" bestFit="1" customWidth="1"/>
    <col min="6" max="7" width="9.140625" style="13"/>
    <col min="8" max="8" width="9.28515625" style="13" customWidth="1"/>
    <col min="9" max="16384" width="9.140625" style="13"/>
  </cols>
  <sheetData>
    <row r="1" spans="1:5" x14ac:dyDescent="0.25">
      <c r="A1" s="1" t="s">
        <v>47</v>
      </c>
      <c r="B1" s="2" t="s">
        <v>1</v>
      </c>
      <c r="C1" s="5" t="s">
        <v>2</v>
      </c>
      <c r="D1" s="12">
        <v>100</v>
      </c>
    </row>
    <row r="2" spans="1:5" x14ac:dyDescent="0.25">
      <c r="A2" s="3" t="s">
        <v>24</v>
      </c>
      <c r="B2" s="5">
        <v>180</v>
      </c>
      <c r="C2" s="6">
        <f t="shared" ref="C2:C18" si="0">B2/B$18</f>
        <v>0.73379535262943352</v>
      </c>
      <c r="D2" s="16">
        <f t="shared" ref="D2:D18" si="1">C2*D$1</f>
        <v>73.379535262943349</v>
      </c>
      <c r="E2" s="14"/>
    </row>
    <row r="3" spans="1:5" x14ac:dyDescent="0.25">
      <c r="A3" s="3" t="s">
        <v>26</v>
      </c>
      <c r="B3" s="5">
        <v>0.5</v>
      </c>
      <c r="C3" s="6">
        <f t="shared" si="0"/>
        <v>2.0383204239706487E-3</v>
      </c>
      <c r="D3" s="16">
        <f t="shared" si="1"/>
        <v>0.20383204239706487</v>
      </c>
      <c r="E3" s="14"/>
    </row>
    <row r="4" spans="1:5" x14ac:dyDescent="0.25">
      <c r="A4" s="3" t="s">
        <v>31</v>
      </c>
      <c r="B4" s="5">
        <v>1</v>
      </c>
      <c r="C4" s="6">
        <f t="shared" si="0"/>
        <v>4.0766408479412973E-3</v>
      </c>
      <c r="D4" s="16">
        <f t="shared" si="1"/>
        <v>0.40766408479412974</v>
      </c>
      <c r="E4" s="14"/>
    </row>
    <row r="5" spans="1:5" x14ac:dyDescent="0.25">
      <c r="A5" s="3" t="s">
        <v>43</v>
      </c>
      <c r="B5" s="5">
        <v>0.7</v>
      </c>
      <c r="C5" s="6">
        <f t="shared" si="0"/>
        <v>2.8536485935589076E-3</v>
      </c>
      <c r="D5" s="16">
        <f t="shared" si="1"/>
        <v>0.28536485935589079</v>
      </c>
      <c r="E5" s="14"/>
    </row>
    <row r="6" spans="1:5" x14ac:dyDescent="0.25">
      <c r="A6" s="3" t="s">
        <v>44</v>
      </c>
      <c r="B6" s="5">
        <v>9.1999999999999993</v>
      </c>
      <c r="C6" s="6">
        <f t="shared" si="0"/>
        <v>3.7505095801059929E-2</v>
      </c>
      <c r="D6" s="16">
        <f t="shared" si="1"/>
        <v>3.7505095801059927</v>
      </c>
      <c r="E6" s="14"/>
    </row>
    <row r="7" spans="1:5" x14ac:dyDescent="0.25">
      <c r="A7" s="3" t="s">
        <v>48</v>
      </c>
      <c r="B7" s="5">
        <v>1.5</v>
      </c>
      <c r="C7" s="6">
        <f t="shared" si="0"/>
        <v>6.1149612719119456E-3</v>
      </c>
      <c r="D7" s="16">
        <f t="shared" si="1"/>
        <v>0.61149612719119451</v>
      </c>
      <c r="E7" s="14"/>
    </row>
    <row r="8" spans="1:5" x14ac:dyDescent="0.25">
      <c r="A8" s="3" t="s">
        <v>45</v>
      </c>
      <c r="B8" s="5">
        <v>1</v>
      </c>
      <c r="C8" s="6">
        <f t="shared" si="0"/>
        <v>4.0766408479412973E-3</v>
      </c>
      <c r="D8" s="16">
        <f t="shared" si="1"/>
        <v>0.40766408479412974</v>
      </c>
      <c r="E8" s="14"/>
    </row>
    <row r="9" spans="1:5" x14ac:dyDescent="0.25">
      <c r="A9" s="3" t="s">
        <v>28</v>
      </c>
      <c r="B9" s="5">
        <v>9</v>
      </c>
      <c r="C9" s="6">
        <f t="shared" si="0"/>
        <v>3.6689767631471672E-2</v>
      </c>
      <c r="D9" s="16">
        <f t="shared" si="1"/>
        <v>3.668976763147167</v>
      </c>
      <c r="E9" s="14"/>
    </row>
    <row r="10" spans="1:5" x14ac:dyDescent="0.25">
      <c r="A10" s="3" t="s">
        <v>38</v>
      </c>
      <c r="B10" s="5">
        <v>5</v>
      </c>
      <c r="C10" s="6">
        <f t="shared" si="0"/>
        <v>2.0383204239706486E-2</v>
      </c>
      <c r="D10" s="16">
        <f t="shared" si="1"/>
        <v>2.0383204239706485</v>
      </c>
      <c r="E10" s="14"/>
    </row>
    <row r="11" spans="1:5" x14ac:dyDescent="0.25">
      <c r="A11" s="3" t="s">
        <v>26</v>
      </c>
      <c r="B11" s="5">
        <v>0.3</v>
      </c>
      <c r="C11" s="6">
        <f t="shared" si="0"/>
        <v>1.2229922543823891E-3</v>
      </c>
      <c r="D11" s="16">
        <f t="shared" si="1"/>
        <v>0.1222992254382389</v>
      </c>
      <c r="E11" s="14"/>
    </row>
    <row r="12" spans="1:5" x14ac:dyDescent="0.25">
      <c r="A12" s="3" t="s">
        <v>8</v>
      </c>
      <c r="B12" s="5">
        <v>2.2000000000000002</v>
      </c>
      <c r="C12" s="6">
        <f t="shared" si="0"/>
        <v>8.9686098654708536E-3</v>
      </c>
      <c r="D12" s="16">
        <f t="shared" si="1"/>
        <v>0.89686098654708535</v>
      </c>
      <c r="E12" s="14"/>
    </row>
    <row r="13" spans="1:5" x14ac:dyDescent="0.25">
      <c r="A13" s="3" t="s">
        <v>30</v>
      </c>
      <c r="B13" s="5">
        <v>0.7</v>
      </c>
      <c r="C13" s="6">
        <f t="shared" si="0"/>
        <v>2.8536485935589076E-3</v>
      </c>
      <c r="D13" s="16">
        <f t="shared" si="1"/>
        <v>0.28536485935589079</v>
      </c>
      <c r="E13" s="14"/>
    </row>
    <row r="14" spans="1:5" x14ac:dyDescent="0.25">
      <c r="A14" s="3" t="s">
        <v>29</v>
      </c>
      <c r="B14" s="5">
        <v>0.7</v>
      </c>
      <c r="C14" s="6">
        <f t="shared" si="0"/>
        <v>2.8536485935589076E-3</v>
      </c>
      <c r="D14" s="16">
        <f t="shared" si="1"/>
        <v>0.28536485935589079</v>
      </c>
      <c r="E14" s="14"/>
    </row>
    <row r="15" spans="1:5" x14ac:dyDescent="0.25">
      <c r="A15" s="3" t="s">
        <v>39</v>
      </c>
      <c r="B15" s="5">
        <v>5.4</v>
      </c>
      <c r="C15" s="6">
        <f t="shared" si="0"/>
        <v>2.2013860578883007E-2</v>
      </c>
      <c r="D15" s="16">
        <f t="shared" si="1"/>
        <v>2.2013860578883007</v>
      </c>
      <c r="E15" s="14"/>
    </row>
    <row r="16" spans="1:5" x14ac:dyDescent="0.25">
      <c r="A16" s="3" t="s">
        <v>38</v>
      </c>
      <c r="B16" s="5">
        <v>5</v>
      </c>
      <c r="C16" s="6">
        <f t="shared" si="0"/>
        <v>2.0383204239706486E-2</v>
      </c>
      <c r="D16" s="16">
        <f t="shared" ref="D16" si="2">C16*D$1</f>
        <v>2.0383204239706485</v>
      </c>
      <c r="E16" s="14"/>
    </row>
    <row r="17" spans="1:5" x14ac:dyDescent="0.25">
      <c r="A17" s="3" t="s">
        <v>33</v>
      </c>
      <c r="B17" s="5">
        <v>23.1</v>
      </c>
      <c r="C17" s="6">
        <f t="shared" si="0"/>
        <v>9.4170403587443968E-2</v>
      </c>
      <c r="D17" s="16">
        <f t="shared" si="1"/>
        <v>9.417040358744396</v>
      </c>
      <c r="E17" s="14"/>
    </row>
    <row r="18" spans="1:5" x14ac:dyDescent="0.25">
      <c r="A18" s="4" t="s">
        <v>0</v>
      </c>
      <c r="B18" s="2">
        <f>SUM(B2:B17)</f>
        <v>245.29999999999995</v>
      </c>
      <c r="C18" s="6">
        <f t="shared" si="0"/>
        <v>1</v>
      </c>
      <c r="D18" s="16">
        <f t="shared" si="1"/>
        <v>100</v>
      </c>
    </row>
    <row r="20" spans="1:5" x14ac:dyDescent="0.25">
      <c r="A20" s="11"/>
    </row>
    <row r="21" spans="1:5" x14ac:dyDescent="0.25">
      <c r="A21" s="1" t="s">
        <v>32</v>
      </c>
      <c r="B21" s="2" t="s">
        <v>1</v>
      </c>
      <c r="C21" s="5" t="s">
        <v>2</v>
      </c>
      <c r="D21" s="12">
        <v>100</v>
      </c>
    </row>
    <row r="22" spans="1:5" x14ac:dyDescent="0.25">
      <c r="A22" s="3">
        <v>1173</v>
      </c>
      <c r="B22" s="5">
        <v>50</v>
      </c>
      <c r="C22" s="6">
        <f>B22/B$25</f>
        <v>0.45454545454545453</v>
      </c>
      <c r="D22" s="16">
        <f>C22*D$1</f>
        <v>45.454545454545453</v>
      </c>
    </row>
    <row r="23" spans="1:5" x14ac:dyDescent="0.25">
      <c r="A23" s="3" t="s">
        <v>35</v>
      </c>
      <c r="B23" s="5">
        <v>40</v>
      </c>
      <c r="C23" s="6">
        <f t="shared" ref="C23:C25" si="3">B23/B$25</f>
        <v>0.36363636363636365</v>
      </c>
      <c r="D23" s="16">
        <f t="shared" ref="D23:D25" si="4">C23*D$1</f>
        <v>36.363636363636367</v>
      </c>
    </row>
    <row r="24" spans="1:5" x14ac:dyDescent="0.25">
      <c r="A24" s="3">
        <v>819</v>
      </c>
      <c r="B24" s="5">
        <v>20</v>
      </c>
      <c r="C24" s="6">
        <f t="shared" si="3"/>
        <v>0.18181818181818182</v>
      </c>
      <c r="D24" s="16">
        <f t="shared" si="4"/>
        <v>18.181818181818183</v>
      </c>
    </row>
    <row r="25" spans="1:5" x14ac:dyDescent="0.25">
      <c r="A25" s="17" t="s">
        <v>36</v>
      </c>
      <c r="B25" s="2">
        <f>SUM(B22:B24)</f>
        <v>110</v>
      </c>
      <c r="C25" s="6">
        <f t="shared" si="3"/>
        <v>1</v>
      </c>
      <c r="D25" s="16">
        <f t="shared" si="4"/>
        <v>100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98C4-E2AB-481C-B222-77184B3E415B}">
  <dimension ref="A1:E23"/>
  <sheetViews>
    <sheetView tabSelected="1" workbookViewId="0">
      <selection activeCell="C24" sqref="C24"/>
    </sheetView>
  </sheetViews>
  <sheetFormatPr defaultRowHeight="15" x14ac:dyDescent="0.25"/>
  <cols>
    <col min="1" max="1" width="30.28515625" style="13" customWidth="1"/>
    <col min="2" max="2" width="15.85546875" style="13" customWidth="1"/>
    <col min="3" max="4" width="9.140625" style="13"/>
    <col min="5" max="5" width="10.5703125" style="13" bestFit="1" customWidth="1"/>
    <col min="6" max="7" width="9.140625" style="13"/>
    <col min="8" max="8" width="9.28515625" style="13" customWidth="1"/>
    <col min="9" max="16384" width="9.140625" style="13"/>
  </cols>
  <sheetData>
    <row r="1" spans="1:5" x14ac:dyDescent="0.25">
      <c r="A1" s="1" t="s">
        <v>49</v>
      </c>
      <c r="B1" s="2" t="s">
        <v>1</v>
      </c>
      <c r="C1" s="5" t="s">
        <v>2</v>
      </c>
      <c r="D1" s="12">
        <v>100</v>
      </c>
    </row>
    <row r="2" spans="1:5" x14ac:dyDescent="0.25">
      <c r="A2" s="3" t="s">
        <v>24</v>
      </c>
      <c r="B2" s="5">
        <v>180</v>
      </c>
      <c r="C2" s="6">
        <f t="shared" ref="C2:C16" si="0">B2/B$16</f>
        <v>0.7588532883642497</v>
      </c>
      <c r="D2" s="16">
        <f t="shared" ref="D2:D16" si="1">C2*D$1</f>
        <v>75.885328836424975</v>
      </c>
      <c r="E2" s="14"/>
    </row>
    <row r="3" spans="1:5" x14ac:dyDescent="0.25">
      <c r="A3" s="3" t="s">
        <v>26</v>
      </c>
      <c r="B3" s="5">
        <v>0.5</v>
      </c>
      <c r="C3" s="6">
        <f t="shared" si="0"/>
        <v>2.1079258010118047E-3</v>
      </c>
      <c r="D3" s="16">
        <f t="shared" si="1"/>
        <v>0.21079258010118046</v>
      </c>
      <c r="E3" s="14"/>
    </row>
    <row r="4" spans="1:5" x14ac:dyDescent="0.25">
      <c r="A4" s="3" t="s">
        <v>31</v>
      </c>
      <c r="B4" s="5">
        <v>1</v>
      </c>
      <c r="C4" s="6">
        <f t="shared" si="0"/>
        <v>4.2158516020236094E-3</v>
      </c>
      <c r="D4" s="16">
        <f t="shared" si="1"/>
        <v>0.42158516020236092</v>
      </c>
      <c r="E4" s="14"/>
    </row>
    <row r="5" spans="1:5" x14ac:dyDescent="0.25">
      <c r="A5" s="3" t="s">
        <v>45</v>
      </c>
      <c r="B5" s="5">
        <v>1.2</v>
      </c>
      <c r="C5" s="6">
        <f t="shared" si="0"/>
        <v>5.0590219224283311E-3</v>
      </c>
      <c r="D5" s="16">
        <f t="shared" si="1"/>
        <v>0.50590219224283306</v>
      </c>
      <c r="E5" s="14"/>
    </row>
    <row r="6" spans="1:5" x14ac:dyDescent="0.25">
      <c r="A6" s="3" t="s">
        <v>28</v>
      </c>
      <c r="B6" s="5">
        <v>9</v>
      </c>
      <c r="C6" s="6">
        <f t="shared" si="0"/>
        <v>3.7942664418212486E-2</v>
      </c>
      <c r="D6" s="16">
        <f t="shared" si="1"/>
        <v>3.7942664418212488</v>
      </c>
      <c r="E6" s="14"/>
    </row>
    <row r="7" spans="1:5" x14ac:dyDescent="0.25">
      <c r="A7" s="3" t="s">
        <v>38</v>
      </c>
      <c r="B7" s="5">
        <v>5</v>
      </c>
      <c r="C7" s="6">
        <f t="shared" si="0"/>
        <v>2.1079258010118049E-2</v>
      </c>
      <c r="D7" s="16">
        <f t="shared" si="1"/>
        <v>2.1079258010118047</v>
      </c>
      <c r="E7" s="14"/>
    </row>
    <row r="8" spans="1:5" x14ac:dyDescent="0.25">
      <c r="A8" s="3" t="s">
        <v>26</v>
      </c>
      <c r="B8" s="5">
        <v>0.4</v>
      </c>
      <c r="C8" s="6">
        <f t="shared" si="0"/>
        <v>1.6863406408094439E-3</v>
      </c>
      <c r="D8" s="16">
        <f t="shared" si="1"/>
        <v>0.16863406408094439</v>
      </c>
      <c r="E8" s="14"/>
    </row>
    <row r="9" spans="1:5" x14ac:dyDescent="0.25">
      <c r="A9" s="3" t="s">
        <v>8</v>
      </c>
      <c r="B9" s="5">
        <v>2.2000000000000002</v>
      </c>
      <c r="C9" s="6">
        <f t="shared" si="0"/>
        <v>9.2748735244519414E-3</v>
      </c>
      <c r="D9" s="16">
        <f t="shared" si="1"/>
        <v>0.92748735244519409</v>
      </c>
      <c r="E9" s="14"/>
    </row>
    <row r="10" spans="1:5" x14ac:dyDescent="0.25">
      <c r="A10" s="3" t="s">
        <v>30</v>
      </c>
      <c r="B10" s="5">
        <v>0.7</v>
      </c>
      <c r="C10" s="6">
        <f t="shared" si="0"/>
        <v>2.9510961214165264E-3</v>
      </c>
      <c r="D10" s="16">
        <f t="shared" si="1"/>
        <v>0.29510961214165266</v>
      </c>
      <c r="E10" s="14"/>
    </row>
    <row r="11" spans="1:5" x14ac:dyDescent="0.25">
      <c r="A11" s="3" t="s">
        <v>29</v>
      </c>
      <c r="B11" s="5">
        <v>0.7</v>
      </c>
      <c r="C11" s="6">
        <f t="shared" si="0"/>
        <v>2.9510961214165264E-3</v>
      </c>
      <c r="D11" s="16">
        <f t="shared" si="1"/>
        <v>0.29510961214165266</v>
      </c>
      <c r="E11" s="14"/>
    </row>
    <row r="12" spans="1:5" x14ac:dyDescent="0.25">
      <c r="A12" s="3" t="s">
        <v>46</v>
      </c>
      <c r="B12" s="5">
        <v>0.7</v>
      </c>
      <c r="C12" s="6">
        <f t="shared" si="0"/>
        <v>2.9510961214165264E-3</v>
      </c>
      <c r="D12" s="16">
        <f t="shared" si="1"/>
        <v>0.29510961214165266</v>
      </c>
      <c r="E12" s="14"/>
    </row>
    <row r="13" spans="1:5" x14ac:dyDescent="0.25">
      <c r="A13" s="3" t="s">
        <v>39</v>
      </c>
      <c r="B13" s="5">
        <v>5.4</v>
      </c>
      <c r="C13" s="6">
        <f t="shared" si="0"/>
        <v>2.2765598650927494E-2</v>
      </c>
      <c r="D13" s="16">
        <f t="shared" si="1"/>
        <v>2.2765598650927492</v>
      </c>
      <c r="E13" s="14"/>
    </row>
    <row r="14" spans="1:5" x14ac:dyDescent="0.25">
      <c r="A14" s="3" t="s">
        <v>38</v>
      </c>
      <c r="B14" s="5">
        <v>5</v>
      </c>
      <c r="C14" s="6">
        <f t="shared" si="0"/>
        <v>2.1079258010118049E-2</v>
      </c>
      <c r="D14" s="16">
        <f t="shared" si="1"/>
        <v>2.1079258010118047</v>
      </c>
      <c r="E14" s="14"/>
    </row>
    <row r="15" spans="1:5" x14ac:dyDescent="0.25">
      <c r="A15" s="3" t="s">
        <v>33</v>
      </c>
      <c r="B15" s="5">
        <v>25.4</v>
      </c>
      <c r="C15" s="6">
        <f t="shared" si="0"/>
        <v>0.10708263069139967</v>
      </c>
      <c r="D15" s="16">
        <f t="shared" si="1"/>
        <v>10.708263069139967</v>
      </c>
      <c r="E15" s="14"/>
    </row>
    <row r="16" spans="1:5" x14ac:dyDescent="0.25">
      <c r="A16" s="4" t="s">
        <v>0</v>
      </c>
      <c r="B16" s="2">
        <f>SUM(B2:B15)</f>
        <v>237.19999999999996</v>
      </c>
      <c r="C16" s="6">
        <f t="shared" si="0"/>
        <v>1</v>
      </c>
      <c r="D16" s="16">
        <f t="shared" si="1"/>
        <v>100</v>
      </c>
    </row>
    <row r="18" spans="1:4" x14ac:dyDescent="0.25">
      <c r="A18" s="11"/>
    </row>
    <row r="19" spans="1:4" x14ac:dyDescent="0.25">
      <c r="A19" s="1" t="s">
        <v>32</v>
      </c>
      <c r="B19" s="2" t="s">
        <v>1</v>
      </c>
      <c r="C19" s="5" t="s">
        <v>2</v>
      </c>
      <c r="D19" s="12">
        <v>100</v>
      </c>
    </row>
    <row r="20" spans="1:4" x14ac:dyDescent="0.25">
      <c r="A20" s="3">
        <v>1173</v>
      </c>
      <c r="B20" s="5">
        <v>50</v>
      </c>
      <c r="C20" s="6">
        <f>B20/B$23</f>
        <v>0.45454545454545453</v>
      </c>
      <c r="D20" s="16">
        <f>C20*D$1</f>
        <v>45.454545454545453</v>
      </c>
    </row>
    <row r="21" spans="1:4" x14ac:dyDescent="0.25">
      <c r="A21" s="3" t="s">
        <v>35</v>
      </c>
      <c r="B21" s="5">
        <v>40</v>
      </c>
      <c r="C21" s="6">
        <f t="shared" ref="C21:C23" si="2">B21/B$23</f>
        <v>0.36363636363636365</v>
      </c>
      <c r="D21" s="16">
        <f t="shared" ref="D21:D23" si="3">C21*D$1</f>
        <v>36.363636363636367</v>
      </c>
    </row>
    <row r="22" spans="1:4" x14ac:dyDescent="0.25">
      <c r="A22" s="3">
        <v>819</v>
      </c>
      <c r="B22" s="5">
        <v>20</v>
      </c>
      <c r="C22" s="6">
        <f t="shared" si="2"/>
        <v>0.18181818181818182</v>
      </c>
      <c r="D22" s="16">
        <f t="shared" si="3"/>
        <v>18.181818181818183</v>
      </c>
    </row>
    <row r="23" spans="1:4" x14ac:dyDescent="0.25">
      <c r="A23" s="17" t="s">
        <v>36</v>
      </c>
      <c r="B23" s="2">
        <f>SUM(B20:B22)</f>
        <v>110</v>
      </c>
      <c r="C23" s="6">
        <f t="shared" si="2"/>
        <v>1</v>
      </c>
      <c r="D23" s="16">
        <f t="shared" si="3"/>
        <v>100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81A7-10A5-4D0D-878D-770D6D151CC6}">
  <dimension ref="A3:F8"/>
  <sheetViews>
    <sheetView workbookViewId="0">
      <selection activeCell="A14" sqref="A14"/>
    </sheetView>
  </sheetViews>
  <sheetFormatPr defaultRowHeight="15" x14ac:dyDescent="0.25"/>
  <cols>
    <col min="1" max="1" width="27.140625" style="13" customWidth="1"/>
    <col min="2" max="2" width="15.85546875" style="13" customWidth="1"/>
    <col min="3" max="5" width="9.140625" style="13"/>
    <col min="6" max="6" width="10.5703125" style="13" bestFit="1" customWidth="1"/>
    <col min="7" max="12" width="9.140625" style="13"/>
    <col min="13" max="13" width="9.28515625" style="13" customWidth="1"/>
    <col min="14" max="16384" width="9.140625" style="13"/>
  </cols>
  <sheetData>
    <row r="3" spans="1:6" x14ac:dyDescent="0.25">
      <c r="A3" s="1" t="s">
        <v>19</v>
      </c>
      <c r="B3" s="2" t="s">
        <v>1</v>
      </c>
      <c r="C3" s="5" t="s">
        <v>2</v>
      </c>
      <c r="D3" s="12">
        <v>100</v>
      </c>
    </row>
    <row r="4" spans="1:6" x14ac:dyDescent="0.25">
      <c r="A4" s="3" t="s">
        <v>20</v>
      </c>
      <c r="B4" s="5">
        <v>90</v>
      </c>
      <c r="C4" s="6">
        <f>B4/B$6</f>
        <v>0.9</v>
      </c>
      <c r="D4" s="14">
        <f>C4*D$3</f>
        <v>90</v>
      </c>
      <c r="F4" s="14"/>
    </row>
    <row r="5" spans="1:6" x14ac:dyDescent="0.25">
      <c r="A5" s="3" t="s">
        <v>21</v>
      </c>
      <c r="B5" s="5">
        <v>10</v>
      </c>
      <c r="C5" s="6">
        <f>B5/B$6</f>
        <v>0.1</v>
      </c>
      <c r="D5" s="14">
        <f t="shared" ref="D5:D6" si="0">C5*D$3</f>
        <v>10</v>
      </c>
      <c r="F5" s="14"/>
    </row>
    <row r="6" spans="1:6" x14ac:dyDescent="0.25">
      <c r="A6" s="4" t="s">
        <v>0</v>
      </c>
      <c r="B6" s="2">
        <f>SUM(B4:B5)</f>
        <v>100</v>
      </c>
      <c r="C6" s="6">
        <f>B6/B$6</f>
        <v>1</v>
      </c>
      <c r="D6" s="14">
        <f t="shared" si="0"/>
        <v>100</v>
      </c>
    </row>
    <row r="8" spans="1:6" x14ac:dyDescent="0.25">
      <c r="A8" s="11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D309-37A4-48E3-9628-F6CD0EFD048C}">
  <dimension ref="A3:F8"/>
  <sheetViews>
    <sheetView workbookViewId="0">
      <selection activeCell="A14" sqref="A14"/>
    </sheetView>
  </sheetViews>
  <sheetFormatPr defaultRowHeight="15" x14ac:dyDescent="0.25"/>
  <cols>
    <col min="1" max="1" width="27.140625" style="13" customWidth="1"/>
    <col min="2" max="2" width="15.85546875" style="13" customWidth="1"/>
    <col min="3" max="5" width="9.140625" style="13"/>
    <col min="6" max="6" width="10.5703125" style="13" bestFit="1" customWidth="1"/>
    <col min="7" max="12" width="9.140625" style="13"/>
    <col min="13" max="13" width="9.28515625" style="13" customWidth="1"/>
    <col min="14" max="16384" width="9.140625" style="13"/>
  </cols>
  <sheetData>
    <row r="3" spans="1:6" x14ac:dyDescent="0.25">
      <c r="A3" s="1" t="s">
        <v>19</v>
      </c>
      <c r="B3" s="2" t="s">
        <v>1</v>
      </c>
      <c r="C3" s="5" t="s">
        <v>2</v>
      </c>
      <c r="D3" s="12">
        <v>100</v>
      </c>
    </row>
    <row r="4" spans="1:6" x14ac:dyDescent="0.25">
      <c r="A4" s="3" t="s">
        <v>20</v>
      </c>
      <c r="B4" s="5">
        <v>100</v>
      </c>
      <c r="C4" s="6">
        <f>B4/B$6</f>
        <v>0.7142857142857143</v>
      </c>
      <c r="D4" s="14">
        <f>C4*D$3</f>
        <v>71.428571428571431</v>
      </c>
      <c r="F4" s="14"/>
    </row>
    <row r="5" spans="1:6" x14ac:dyDescent="0.25">
      <c r="A5" s="3" t="s">
        <v>23</v>
      </c>
      <c r="B5" s="5">
        <v>40</v>
      </c>
      <c r="C5" s="6">
        <f>B5/B$6</f>
        <v>0.2857142857142857</v>
      </c>
      <c r="D5" s="14">
        <f t="shared" ref="D5" si="0">C5*D$3</f>
        <v>28.571428571428569</v>
      </c>
      <c r="F5" s="14"/>
    </row>
    <row r="6" spans="1:6" x14ac:dyDescent="0.25">
      <c r="A6" s="15" t="s">
        <v>0</v>
      </c>
      <c r="B6" s="2">
        <f>SUM(B4:B5)</f>
        <v>140</v>
      </c>
      <c r="C6" s="6">
        <f>B6/B$6</f>
        <v>1</v>
      </c>
      <c r="D6" s="14">
        <f>C6*D$3</f>
        <v>100</v>
      </c>
    </row>
    <row r="8" spans="1:6" x14ac:dyDescent="0.25">
      <c r="A8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0510 Topcoat HL</vt:lpstr>
      <vt:lpstr>0510 Topcoat HL-5</vt:lpstr>
      <vt:lpstr>0510 Topcoat HL-M1</vt:lpstr>
      <vt:lpstr>Lót TN</vt:lpstr>
      <vt:lpstr>Bóng mờ</vt:lpstr>
      <vt:lpstr>Bóng sáng clear</vt:lpstr>
      <vt:lpstr>Lót trắng</vt:lpstr>
      <vt:lpstr>Bóng trắng mờ</vt:lpstr>
      <vt:lpstr>Bóng trắng sáng</vt:lpstr>
      <vt:lpstr>Dung môi lau PVC 1005</vt:lpstr>
      <vt:lpstr>Dung môi lau PVC 1605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2024-03-12T06:03:15Z</dcterms:created>
  <dcterms:modified xsi:type="dcterms:W3CDTF">2024-08-15T08:32:37Z</dcterms:modified>
</cp:coreProperties>
</file>